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ZaAX1eALlhIpxoPbtVX3BaBAedX4TP270f0NlFbmeeFiUQvGzN+vbgoufh343+bY+SVaJLfBwhRCojUkicvuQ==" workbookSaltValue="OCPQaeCOKzZu7ODFqTBAM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<sst xmlns="http://schemas.openxmlformats.org/spreadsheetml/2006/main" count="257" uniqueCount="116">
  <si>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</si>
  <si>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</si>
  <si>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</si>
  <si>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</si>
  <si>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</si>
  <si>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</si>
  <si>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</si>
  <si>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</si>
  <si>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</si>
  <si>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</si>
  <si>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</si>
  <si>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</si>
  <si>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</si>
  <si>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</si>
  <si>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</si>
  <si>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</si>
  <si>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</si>
  <si>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</si>
  <si>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</si>
  <si>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</si>
  <si>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</si>
  <si>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</si>
  <si>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</si>
  <si>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</si>
  <si>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</si>
  <si>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</si>
  <si>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</si>
  <si>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</si>
  <si>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</si>
  <si>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</si>
  <si>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</si>
  <si>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</si>
  <si>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</si>
  <si>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</si>
  <si>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</si>
  <si>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</si>
  <si>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</si>
  <si>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</si>
  <si>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</si>
  <si>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</si>
  <si>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</si>
  <si>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</si>
  <si>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</si>
  <si>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</si>
  <si>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</si>
  <si>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</si>
  <si>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</si>
  <si>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</si>
  <si>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</si>
  <si>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</si>
  <si>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</si>
  <si>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</si>
  <si>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</si>
  <si>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</si>
  <si>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</si>
  <si>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</si>
  <si>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</si>
  <si>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</si>
  <si>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</si>
  <si>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</si>
  <si>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</si>
  <si>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</si>
  <si>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</si>
  <si>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</si>
  <si>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</si>
  <si>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</si>
  <si>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</si>
  <si>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</si>
  <si>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</si>
  <si>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</si>
  <si>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</si>
  <si>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</si>
  <si>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</si>
  <si>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</si>
  <si>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</si>
  <si>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</si>
  <si>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</si>
  <si>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</si>
  <si>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</si>
  <si>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</si>
  <si>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</si>
  <si>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</si>
  <si>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</si>
  <si>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</si>
  <si>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</si>
  <si>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</si>
  <si>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</si>
  <si>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</si>
  <si>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</si>
  <si>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</si>
  <si>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</si>
  <si>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</si>
  <si>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</si>
  <si>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</si>
  <si>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</si>
  <si>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</si>
  <si>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</si>
  <si>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</si>
  <si>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</si>
  <si>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</si>
  <si>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</si>
  <si>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</si>
  <si>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</si>
  <si>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</si>
  <si>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</si>
  <si>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</si>
  <si>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</si>
  <si>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</si>
  <si>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</si>
  <si>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</si>
  <si>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</si>
  <si>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</si>
  <si>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</si>
  <si>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は全体として、一定の健全性・効率性を維持していると考えられる。しかし、コロナ感染予防対策で一時的に水需要が高まったと考えられる令和2年度を除いて、近年は水需要の伸び悩みにより下水道使用料が横ばいであり、また、今後本格化する老朽した施設(管渠など)の維持管理・更新費用の増加により、今後は経営が厳しくなることが見込まれ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③「流動比率」は100％を下回っているが、主なものは次年度に償還する企業債であり、次年度に見込まれる収入などが償還に充てられるため、当面の支払能力には問題ないと考えられる。
　④「企業債残高対事業規模比率」は類似団体平均値等と比較して良好な数値となっているが、管渠の更新が本格化した場合は増加が見込まれる。
　⑥「汚水処理原価」は流域下水道による大規模施設の運営が費用圧縮に効果があると考えられ、類似団体平均値等と比較して良好な数値となっているが、令和2年度については流域下水道の単価上昇に比例して上昇している。
　⑧「水洗化率」は使用料収入の確保や適正な汚水処理のため100％に近いことが望ましく、今後も水洗化率向上のための普及活動に努めていく。</t>
    <rPh sb="1" eb="3">
      <t>トウシ</t>
    </rPh>
    <rPh sb="4" eb="7">
      <t>ゲスイドウ</t>
    </rPh>
    <rPh sb="7" eb="9">
      <t>ジギョウ</t>
    </rPh>
    <rPh sb="515" eb="517">
      <t>レイワ</t>
    </rPh>
    <rPh sb="518" eb="520">
      <t>ネンド</t>
    </rPh>
    <rPh sb="525" eb="527">
      <t>リュウイキ</t>
    </rPh>
    <rPh sb="527" eb="530">
      <t>ゲスイドウ</t>
    </rPh>
    <rPh sb="531" eb="533">
      <t>タンカ</t>
    </rPh>
    <rPh sb="533" eb="535">
      <t>ジョウショウ</t>
    </rPh>
    <rPh sb="536" eb="538">
      <t>ヒレイ</t>
    </rPh>
    <rPh sb="540" eb="542">
      <t>ジョウショウ</t>
    </rPh>
    <rPh sb="591" eb="593">
      <t>コンゴ</t>
    </rPh>
    <phoneticPr fontId="4"/>
  </si>
  <si>
    <t>　当市の下水道施設は、令和元年度に初めて保有資産の一部が法定耐用年数を経過したが、大規模開発等により布設した管渠の老朽化により、今後も増加していくことが見込まれる。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
　②「管渠老朽化率」は令和元年度にて初めて数値が計上されたが、今後も老朽管渠の増加が見込まれる。
　③「管渠改善率」は類似団体平均値とほぼ同等の数値ではあるが、当該更新率では②「管渠老朽化率」が上昇していくことが見込まれるため、計画的・効率的な更新に取り組んでいく必要がある。</t>
    <rPh sb="245" eb="247">
      <t>ルイジ</t>
    </rPh>
    <rPh sb="247" eb="249">
      <t>ダンタイ</t>
    </rPh>
    <rPh sb="249" eb="252">
      <t>ヘイキンチ</t>
    </rPh>
    <rPh sb="255" eb="257">
      <t>ドウトウ</t>
    </rPh>
    <rPh sb="258" eb="260">
      <t>スウチ</t>
    </rPh>
    <phoneticPr fontId="4"/>
  </si>
  <si>
    <t>　今後の下水道事業の見通しとしては、大幅な収益の増加が見込めない中で、施設の老朽化が進み、更新需要が本格化することが想定される。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rPh sb="27" eb="2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</si>
</sst>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0.04</c:v>
                </c:pt>
                <c:pt idx="2">
                  <c:v>0.12</c:v>
                </c:pt>
                <c:pt idx="3">
                  <c:v>0.08</c:v>
                </c:pt>
                <c:pt idx="4">
                  <c:v>0.1</c:v>
                </c:pt>
              </c:numCache>
            </c:numRef>
          </c:val>
          <c:extLst xmlns:c16r2="http://schemas.microsoft.com/office/drawing/2015/06/chart">
            <c:ext xmlns:c16="http://schemas.microsoft.com/office/drawing/2014/chart" uri="{C3380CC4-5D6E-409C-BE32-E72D297353CC}">
              <c16:uniqueId val="{00000000-4FF1-421A-9C0A-2E3B01AE6850}"/>
            </c:ext>
          </c:extLst>
        </c:ser>
        <c:dLbls>
          <c:showLegendKey val="0"/>
          <c:showVal val="0"/>
          <c:showCatName val="0"/>
          <c:showSerName val="0"/>
          <c:showPercent val="0"/>
          <c:showBubbleSize val="0"/>
        </c:dLbls>
        <c:gapWidth val="150"/>
        <c:axId val="104178432"/>
        <c:axId val="1041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0.14000000000000001</c:v>
                </c:pt>
                <c:pt idx="2">
                  <c:v>0.13</c:v>
                </c:pt>
                <c:pt idx="3">
                  <c:v>0.12</c:v>
                </c:pt>
                <c:pt idx="4">
                  <c:v>0.08</c:v>
                </c:pt>
              </c:numCache>
            </c:numRef>
          </c:val>
          <c:smooth val="0"/>
          <c:extLst xmlns:c16r2="http://schemas.microsoft.com/office/drawing/2015/06/chart">
            <c:ext xmlns:c16="http://schemas.microsoft.com/office/drawing/2014/chart" uri="{C3380CC4-5D6E-409C-BE32-E72D297353CC}">
              <c16:uniqueId val="{00000001-4FF1-421A-9C0A-2E3B01AE6850}"/>
            </c:ext>
          </c:extLst>
        </c:ser>
        <c:dLbls>
          <c:showLegendKey val="0"/>
          <c:showVal val="0"/>
          <c:showCatName val="0"/>
          <c:showSerName val="0"/>
          <c:showPercent val="0"/>
          <c:showBubbleSize val="0"/>
        </c:dLbls>
        <c:marker val="1"/>
        <c:smooth val="0"/>
        <c:axId val="104178432"/>
        <c:axId val="104180352"/>
      </c:lineChart>
      <c:dateAx>
        <c:axId val="104178432"/>
        <c:scaling>
          <c:orientation val="minMax"/>
        </c:scaling>
        <c:delete val="1"/>
        <c:axPos val="b"/>
        <c:numFmt formatCode="&quot;H&quot;yy" sourceLinked="1"/>
        <c:majorTickMark val="none"/>
        <c:minorTickMark val="none"/>
        <c:tickLblPos val="none"/>
        <c:crossAx val="104180352"/>
        <c:crosses val="autoZero"/>
        <c:auto val="1"/>
        <c:lblOffset val="100"/>
        <c:baseTimeUnit val="years"/>
      </c:dateAx>
      <c:valAx>
        <c:axId val="104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68-4D61-9DC4-E381738D2803}"/>
            </c:ext>
          </c:extLst>
        </c:ser>
        <c:dLbls>
          <c:showLegendKey val="0"/>
          <c:showVal val="0"/>
          <c:showCatName val="0"/>
          <c:showSerName val="0"/>
          <c:showPercent val="0"/>
          <c:showBubbleSize val="0"/>
        </c:dLbls>
        <c:gapWidth val="150"/>
        <c:axId val="111391488"/>
        <c:axId val="1113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58.83</c:v>
                </c:pt>
                <c:pt idx="2">
                  <c:v>56.51</c:v>
                </c:pt>
                <c:pt idx="3">
                  <c:v>57.04</c:v>
                </c:pt>
                <c:pt idx="4">
                  <c:v>60.78</c:v>
                </c:pt>
              </c:numCache>
            </c:numRef>
          </c:val>
          <c:smooth val="0"/>
          <c:extLst xmlns:c16r2="http://schemas.microsoft.com/office/drawing/2015/06/chart">
            <c:ext xmlns:c16="http://schemas.microsoft.com/office/drawing/2014/chart" uri="{C3380CC4-5D6E-409C-BE32-E72D297353CC}">
              <c16:uniqueId val="{00000001-5968-4D61-9DC4-E381738D2803}"/>
            </c:ext>
          </c:extLst>
        </c:ser>
        <c:dLbls>
          <c:showLegendKey val="0"/>
          <c:showVal val="0"/>
          <c:showCatName val="0"/>
          <c:showSerName val="0"/>
          <c:showPercent val="0"/>
          <c:showBubbleSize val="0"/>
        </c:dLbls>
        <c:marker val="1"/>
        <c:smooth val="0"/>
        <c:axId val="111391488"/>
        <c:axId val="111393408"/>
      </c:lineChart>
      <c:dateAx>
        <c:axId val="111391488"/>
        <c:scaling>
          <c:orientation val="minMax"/>
        </c:scaling>
        <c:delete val="1"/>
        <c:axPos val="b"/>
        <c:numFmt formatCode="&quot;H&quot;yy" sourceLinked="1"/>
        <c:majorTickMark val="none"/>
        <c:minorTickMark val="none"/>
        <c:tickLblPos val="none"/>
        <c:crossAx val="111393408"/>
        <c:crosses val="autoZero"/>
        <c:auto val="1"/>
        <c:lblOffset val="100"/>
        <c:baseTimeUnit val="years"/>
      </c:dateAx>
      <c:valAx>
        <c:axId val="111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94.25</c:v>
                </c:pt>
                <c:pt idx="2">
                  <c:v>94.15</c:v>
                </c:pt>
                <c:pt idx="3">
                  <c:v>94.09</c:v>
                </c:pt>
                <c:pt idx="4">
                  <c:v>95.38</c:v>
                </c:pt>
              </c:numCache>
            </c:numRef>
          </c:val>
          <c:extLst xmlns:c16r2="http://schemas.microsoft.com/office/drawing/2015/06/chart">
            <c:ext xmlns:c16="http://schemas.microsoft.com/office/drawing/2014/chart" uri="{C3380CC4-5D6E-409C-BE32-E72D297353CC}">
              <c16:uniqueId val="{00000000-04C1-401C-A39F-37D306296EDD}"/>
            </c:ext>
          </c:extLst>
        </c:ser>
        <c:dLbls>
          <c:showLegendKey val="0"/>
          <c:showVal val="0"/>
          <c:showCatName val="0"/>
          <c:showSerName val="0"/>
          <c:showPercent val="0"/>
          <c:showBubbleSize val="0"/>
        </c:dLbls>
        <c:gapWidth val="150"/>
        <c:axId val="111498368"/>
        <c:axId val="1115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92.9</c:v>
                </c:pt>
                <c:pt idx="2">
                  <c:v>93.91</c:v>
                </c:pt>
                <c:pt idx="3">
                  <c:v>93.73</c:v>
                </c:pt>
                <c:pt idx="4">
                  <c:v>94.17</c:v>
                </c:pt>
              </c:numCache>
            </c:numRef>
          </c:val>
          <c:smooth val="0"/>
          <c:extLst xmlns:c16r2="http://schemas.microsoft.com/office/drawing/2015/06/chart">
            <c:ext xmlns:c16="http://schemas.microsoft.com/office/drawing/2014/chart" uri="{C3380CC4-5D6E-409C-BE32-E72D297353CC}">
              <c16:uniqueId val="{00000001-04C1-401C-A39F-37D306296EDD}"/>
            </c:ext>
          </c:extLst>
        </c:ser>
        <c:dLbls>
          <c:showLegendKey val="0"/>
          <c:showVal val="0"/>
          <c:showCatName val="0"/>
          <c:showSerName val="0"/>
          <c:showPercent val="0"/>
          <c:showBubbleSize val="0"/>
        </c:dLbls>
        <c:marker val="1"/>
        <c:smooth val="0"/>
        <c:axId val="111498368"/>
        <c:axId val="111500288"/>
      </c:lineChart>
      <c:dateAx>
        <c:axId val="111498368"/>
        <c:scaling>
          <c:orientation val="minMax"/>
        </c:scaling>
        <c:delete val="1"/>
        <c:axPos val="b"/>
        <c:numFmt formatCode="&quot;H&quot;yy" sourceLinked="1"/>
        <c:majorTickMark val="none"/>
        <c:minorTickMark val="none"/>
        <c:tickLblPos val="none"/>
        <c:crossAx val="111500288"/>
        <c:crosses val="autoZero"/>
        <c:auto val="1"/>
        <c:lblOffset val="100"/>
        <c:baseTimeUnit val="years"/>
      </c:dateAx>
      <c:valAx>
        <c:axId val="1115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100.24</c:v>
                </c:pt>
                <c:pt idx="2">
                  <c:v>100.13</c:v>
                </c:pt>
                <c:pt idx="3">
                  <c:v>100.14</c:v>
                </c:pt>
                <c:pt idx="4">
                  <c:v>100.13</c:v>
                </c:pt>
              </c:numCache>
            </c:numRef>
          </c:val>
          <c:extLst xmlns:c16r2="http://schemas.microsoft.com/office/drawing/2015/06/chart">
            <c:ext xmlns:c16="http://schemas.microsoft.com/office/drawing/2014/chart" uri="{C3380CC4-5D6E-409C-BE32-E72D297353CC}">
              <c16:uniqueId val="{00000000-4DD6-4D54-A596-5C7ED67B724F}"/>
            </c:ext>
          </c:extLst>
        </c:ser>
        <c:dLbls>
          <c:showLegendKey val="0"/>
          <c:showVal val="0"/>
          <c:showCatName val="0"/>
          <c:showSerName val="0"/>
          <c:showPercent val="0"/>
          <c:showBubbleSize val="0"/>
        </c:dLbls>
        <c:gapWidth val="150"/>
        <c:axId val="110494848"/>
        <c:axId val="1104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106.41</c:v>
                </c:pt>
                <c:pt idx="2">
                  <c:v>107.95</c:v>
                </c:pt>
                <c:pt idx="3">
                  <c:v>106.32</c:v>
                </c:pt>
                <c:pt idx="4">
                  <c:v>106.67</c:v>
                </c:pt>
              </c:numCache>
            </c:numRef>
          </c:val>
          <c:smooth val="0"/>
          <c:extLst xmlns:c16r2="http://schemas.microsoft.com/office/drawing/2015/06/chart">
            <c:ext xmlns:c16="http://schemas.microsoft.com/office/drawing/2014/chart" uri="{C3380CC4-5D6E-409C-BE32-E72D297353CC}">
              <c16:uniqueId val="{00000001-4DD6-4D54-A596-5C7ED67B724F}"/>
            </c:ext>
          </c:extLst>
        </c:ser>
        <c:dLbls>
          <c:showLegendKey val="0"/>
          <c:showVal val="0"/>
          <c:showCatName val="0"/>
          <c:showSerName val="0"/>
          <c:showPercent val="0"/>
          <c:showBubbleSize val="0"/>
        </c:dLbls>
        <c:marker val="1"/>
        <c:smooth val="0"/>
        <c:axId val="110494848"/>
        <c:axId val="110496768"/>
      </c:lineChart>
      <c:dateAx>
        <c:axId val="110494848"/>
        <c:scaling>
          <c:orientation val="minMax"/>
        </c:scaling>
        <c:delete val="1"/>
        <c:axPos val="b"/>
        <c:numFmt formatCode="&quot;H&quot;yy" sourceLinked="1"/>
        <c:majorTickMark val="none"/>
        <c:minorTickMark val="none"/>
        <c:tickLblPos val="none"/>
        <c:crossAx val="110496768"/>
        <c:crosses val="autoZero"/>
        <c:auto val="1"/>
        <c:lblOffset val="100"/>
        <c:baseTimeUnit val="years"/>
      </c:dateAx>
      <c:valAx>
        <c:axId val="1104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2.95</c:v>
                </c:pt>
                <c:pt idx="2">
                  <c:v>6.08</c:v>
                </c:pt>
                <c:pt idx="3">
                  <c:v>9.1</c:v>
                </c:pt>
                <c:pt idx="4">
                  <c:v>12</c:v>
                </c:pt>
              </c:numCache>
            </c:numRef>
          </c:val>
          <c:extLst xmlns:c16r2="http://schemas.microsoft.com/office/drawing/2015/06/chart">
            <c:ext xmlns:c16="http://schemas.microsoft.com/office/drawing/2014/chart" uri="{C3380CC4-5D6E-409C-BE32-E72D297353CC}">
              <c16:uniqueId val="{00000000-313A-4435-B903-1D5BA8CDDCE0}"/>
            </c:ext>
          </c:extLst>
        </c:ser>
        <c:dLbls>
          <c:showLegendKey val="0"/>
          <c:showVal val="0"/>
          <c:showCatName val="0"/>
          <c:showSerName val="0"/>
          <c:showPercent val="0"/>
          <c:showBubbleSize val="0"/>
        </c:dLbls>
        <c:gapWidth val="150"/>
        <c:axId val="110532096"/>
        <c:axId val="1105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23.42</c:v>
                </c:pt>
                <c:pt idx="2">
                  <c:v>22.74</c:v>
                </c:pt>
                <c:pt idx="3">
                  <c:v>21.22</c:v>
                </c:pt>
                <c:pt idx="4">
                  <c:v>23.25</c:v>
                </c:pt>
              </c:numCache>
            </c:numRef>
          </c:val>
          <c:smooth val="0"/>
          <c:extLst xmlns:c16r2="http://schemas.microsoft.com/office/drawing/2015/06/chart">
            <c:ext xmlns:c16="http://schemas.microsoft.com/office/drawing/2014/chart" uri="{C3380CC4-5D6E-409C-BE32-E72D297353CC}">
              <c16:uniqueId val="{00000001-313A-4435-B903-1D5BA8CDDCE0}"/>
            </c:ext>
          </c:extLst>
        </c:ser>
        <c:dLbls>
          <c:showLegendKey val="0"/>
          <c:showVal val="0"/>
          <c:showCatName val="0"/>
          <c:showSerName val="0"/>
          <c:showPercent val="0"/>
          <c:showBubbleSize val="0"/>
        </c:dLbls>
        <c:marker val="1"/>
        <c:smooth val="0"/>
        <c:axId val="110532096"/>
        <c:axId val="110534016"/>
      </c:lineChart>
      <c:dateAx>
        <c:axId val="110532096"/>
        <c:scaling>
          <c:orientation val="minMax"/>
        </c:scaling>
        <c:delete val="1"/>
        <c:axPos val="b"/>
        <c:numFmt formatCode="&quot;H&quot;yy" sourceLinked="1"/>
        <c:majorTickMark val="none"/>
        <c:minorTickMark val="none"/>
        <c:tickLblPos val="none"/>
        <c:crossAx val="110534016"/>
        <c:crosses val="autoZero"/>
        <c:auto val="1"/>
        <c:lblOffset val="100"/>
        <c:baseTimeUnit val="years"/>
      </c:dateAx>
      <c:valAx>
        <c:axId val="1105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formatCode="#,##0.00;&quot;△&quot;#,##0.00;&quot;-&quot;">
                  <c:v>3.1</c:v>
                </c:pt>
                <c:pt idx="4" formatCode="#,##0.00;&quot;△&quot;#,##0.00;&quot;-&quot;">
                  <c:v>2.92</c:v>
                </c:pt>
              </c:numCache>
            </c:numRef>
          </c:val>
          <c:extLst xmlns:c16r2="http://schemas.microsoft.com/office/drawing/2015/06/chart">
            <c:ext xmlns:c16="http://schemas.microsoft.com/office/drawing/2014/chart" uri="{C3380CC4-5D6E-409C-BE32-E72D297353CC}">
              <c16:uniqueId val="{00000000-E168-4FCD-94B8-DF69892965E0}"/>
            </c:ext>
          </c:extLst>
        </c:ser>
        <c:dLbls>
          <c:showLegendKey val="0"/>
          <c:showVal val="0"/>
          <c:showCatName val="0"/>
          <c:showSerName val="0"/>
          <c:showPercent val="0"/>
          <c:showBubbleSize val="0"/>
        </c:dLbls>
        <c:gapWidth val="150"/>
        <c:axId val="110831488"/>
        <c:axId val="110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0.15</c:v>
                </c:pt>
                <c:pt idx="2">
                  <c:v>0.18</c:v>
                </c:pt>
                <c:pt idx="3">
                  <c:v>0.83</c:v>
                </c:pt>
                <c:pt idx="4">
                  <c:v>1.06</c:v>
                </c:pt>
              </c:numCache>
            </c:numRef>
          </c:val>
          <c:smooth val="0"/>
          <c:extLst xmlns:c16r2="http://schemas.microsoft.com/office/drawing/2015/06/chart">
            <c:ext xmlns:c16="http://schemas.microsoft.com/office/drawing/2014/chart" uri="{C3380CC4-5D6E-409C-BE32-E72D297353CC}">
              <c16:uniqueId val="{00000001-E168-4FCD-94B8-DF69892965E0}"/>
            </c:ext>
          </c:extLst>
        </c:ser>
        <c:dLbls>
          <c:showLegendKey val="0"/>
          <c:showVal val="0"/>
          <c:showCatName val="0"/>
          <c:showSerName val="0"/>
          <c:showPercent val="0"/>
          <c:showBubbleSize val="0"/>
        </c:dLbls>
        <c:marker val="1"/>
        <c:smooth val="0"/>
        <c:axId val="110831488"/>
        <c:axId val="110837760"/>
      </c:lineChart>
      <c:dateAx>
        <c:axId val="110831488"/>
        <c:scaling>
          <c:orientation val="minMax"/>
        </c:scaling>
        <c:delete val="1"/>
        <c:axPos val="b"/>
        <c:numFmt formatCode="&quot;H&quot;yy" sourceLinked="1"/>
        <c:majorTickMark val="none"/>
        <c:minorTickMark val="none"/>
        <c:tickLblPos val="none"/>
        <c:crossAx val="110837760"/>
        <c:crosses val="autoZero"/>
        <c:auto val="1"/>
        <c:lblOffset val="100"/>
        <c:baseTimeUnit val="years"/>
      </c:dateAx>
      <c:valAx>
        <c:axId val="1108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54-4B18-9747-96A6B8DA2854}"/>
            </c:ext>
          </c:extLst>
        </c:ser>
        <c:dLbls>
          <c:showLegendKey val="0"/>
          <c:showVal val="0"/>
          <c:showCatName val="0"/>
          <c:showSerName val="0"/>
          <c:showPercent val="0"/>
          <c:showBubbleSize val="0"/>
        </c:dLbls>
        <c:gapWidth val="150"/>
        <c:axId val="110895488"/>
        <c:axId val="1108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25.32</c:v>
                </c:pt>
                <c:pt idx="2">
                  <c:v>1.03</c:v>
                </c:pt>
                <c:pt idx="3">
                  <c:v>1.35</c:v>
                </c:pt>
                <c:pt idx="4">
                  <c:v>3.68</c:v>
                </c:pt>
              </c:numCache>
            </c:numRef>
          </c:val>
          <c:smooth val="0"/>
          <c:extLst xmlns:c16r2="http://schemas.microsoft.com/office/drawing/2015/06/chart">
            <c:ext xmlns:c16="http://schemas.microsoft.com/office/drawing/2014/chart" uri="{C3380CC4-5D6E-409C-BE32-E72D297353CC}">
              <c16:uniqueId val="{00000001-0554-4B18-9747-96A6B8DA2854}"/>
            </c:ext>
          </c:extLst>
        </c:ser>
        <c:dLbls>
          <c:showLegendKey val="0"/>
          <c:showVal val="0"/>
          <c:showCatName val="0"/>
          <c:showSerName val="0"/>
          <c:showPercent val="0"/>
          <c:showBubbleSize val="0"/>
        </c:dLbls>
        <c:marker val="1"/>
        <c:smooth val="0"/>
        <c:axId val="110895488"/>
        <c:axId val="110897408"/>
      </c:lineChart>
      <c:dateAx>
        <c:axId val="110895488"/>
        <c:scaling>
          <c:orientation val="minMax"/>
        </c:scaling>
        <c:delete val="1"/>
        <c:axPos val="b"/>
        <c:numFmt formatCode="&quot;H&quot;yy" sourceLinked="1"/>
        <c:majorTickMark val="none"/>
        <c:minorTickMark val="none"/>
        <c:tickLblPos val="none"/>
        <c:crossAx val="110897408"/>
        <c:crosses val="autoZero"/>
        <c:auto val="1"/>
        <c:lblOffset val="100"/>
        <c:baseTimeUnit val="years"/>
      </c:dateAx>
      <c:valAx>
        <c:axId val="110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57.88</c:v>
                </c:pt>
                <c:pt idx="2">
                  <c:v>63.05</c:v>
                </c:pt>
                <c:pt idx="3">
                  <c:v>68.52</c:v>
                </c:pt>
                <c:pt idx="4">
                  <c:v>72.75</c:v>
                </c:pt>
              </c:numCache>
            </c:numRef>
          </c:val>
          <c:extLst xmlns:c16r2="http://schemas.microsoft.com/office/drawing/2015/06/chart">
            <c:ext xmlns:c16="http://schemas.microsoft.com/office/drawing/2014/chart" uri="{C3380CC4-5D6E-409C-BE32-E72D297353CC}">
              <c16:uniqueId val="{00000000-23A0-4AAB-BCE7-443F2A9B21E1}"/>
            </c:ext>
          </c:extLst>
        </c:ser>
        <c:dLbls>
          <c:showLegendKey val="0"/>
          <c:showVal val="0"/>
          <c:showCatName val="0"/>
          <c:showSerName val="0"/>
          <c:showPercent val="0"/>
          <c:showBubbleSize val="0"/>
        </c:dLbls>
        <c:gapWidth val="150"/>
        <c:axId val="110920832"/>
        <c:axId val="110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78.56</c:v>
                </c:pt>
                <c:pt idx="2">
                  <c:v>80.5</c:v>
                </c:pt>
                <c:pt idx="3">
                  <c:v>71.540000000000006</c:v>
                </c:pt>
                <c:pt idx="4">
                  <c:v>67.86</c:v>
                </c:pt>
              </c:numCache>
            </c:numRef>
          </c:val>
          <c:smooth val="0"/>
          <c:extLst xmlns:c16r2="http://schemas.microsoft.com/office/drawing/2015/06/chart">
            <c:ext xmlns:c16="http://schemas.microsoft.com/office/drawing/2014/chart" uri="{C3380CC4-5D6E-409C-BE32-E72D297353CC}">
              <c16:uniqueId val="{00000001-23A0-4AAB-BCE7-443F2A9B21E1}"/>
            </c:ext>
          </c:extLst>
        </c:ser>
        <c:dLbls>
          <c:showLegendKey val="0"/>
          <c:showVal val="0"/>
          <c:showCatName val="0"/>
          <c:showSerName val="0"/>
          <c:showPercent val="0"/>
          <c:showBubbleSize val="0"/>
        </c:dLbls>
        <c:marker val="1"/>
        <c:smooth val="0"/>
        <c:axId val="110920832"/>
        <c:axId val="110922752"/>
      </c:lineChart>
      <c:dateAx>
        <c:axId val="110920832"/>
        <c:scaling>
          <c:orientation val="minMax"/>
        </c:scaling>
        <c:delete val="1"/>
        <c:axPos val="b"/>
        <c:numFmt formatCode="&quot;H&quot;yy" sourceLinked="1"/>
        <c:majorTickMark val="none"/>
        <c:minorTickMark val="none"/>
        <c:tickLblPos val="none"/>
        <c:crossAx val="110922752"/>
        <c:crosses val="autoZero"/>
        <c:auto val="1"/>
        <c:lblOffset val="100"/>
        <c:baseTimeUnit val="years"/>
      </c:dateAx>
      <c:valAx>
        <c:axId val="110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504.5</c:v>
                </c:pt>
                <c:pt idx="2">
                  <c:v>472.51</c:v>
                </c:pt>
                <c:pt idx="3">
                  <c:v>442.38</c:v>
                </c:pt>
                <c:pt idx="4">
                  <c:v>412.52</c:v>
                </c:pt>
              </c:numCache>
            </c:numRef>
          </c:val>
          <c:extLst xmlns:c16r2="http://schemas.microsoft.com/office/drawing/2015/06/chart">
            <c:ext xmlns:c16="http://schemas.microsoft.com/office/drawing/2014/chart" uri="{C3380CC4-5D6E-409C-BE32-E72D297353CC}">
              <c16:uniqueId val="{00000000-58D1-437E-8EB3-64A8797DC47A}"/>
            </c:ext>
          </c:extLst>
        </c:ser>
        <c:dLbls>
          <c:showLegendKey val="0"/>
          <c:showVal val="0"/>
          <c:showCatName val="0"/>
          <c:showSerName val="0"/>
          <c:showPercent val="0"/>
          <c:showBubbleSize val="0"/>
        </c:dLbls>
        <c:gapWidth val="150"/>
        <c:axId val="111281664"/>
        <c:axId val="111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610.16999999999996</c:v>
                </c:pt>
                <c:pt idx="2">
                  <c:v>605.9</c:v>
                </c:pt>
                <c:pt idx="3">
                  <c:v>653.69000000000005</c:v>
                </c:pt>
                <c:pt idx="4">
                  <c:v>709.4</c:v>
                </c:pt>
              </c:numCache>
            </c:numRef>
          </c:val>
          <c:smooth val="0"/>
          <c:extLst xmlns:c16r2="http://schemas.microsoft.com/office/drawing/2015/06/chart">
            <c:ext xmlns:c16="http://schemas.microsoft.com/office/drawing/2014/chart" uri="{C3380CC4-5D6E-409C-BE32-E72D297353CC}">
              <c16:uniqueId val="{00000001-58D1-437E-8EB3-64A8797DC47A}"/>
            </c:ext>
          </c:extLst>
        </c:ser>
        <c:dLbls>
          <c:showLegendKey val="0"/>
          <c:showVal val="0"/>
          <c:showCatName val="0"/>
          <c:showSerName val="0"/>
          <c:showPercent val="0"/>
          <c:showBubbleSize val="0"/>
        </c:dLbls>
        <c:marker val="1"/>
        <c:smooth val="0"/>
        <c:axId val="111281664"/>
        <c:axId val="111283584"/>
      </c:lineChart>
      <c:dateAx>
        <c:axId val="111281664"/>
        <c:scaling>
          <c:orientation val="minMax"/>
        </c:scaling>
        <c:delete val="1"/>
        <c:axPos val="b"/>
        <c:numFmt formatCode="&quot;H&quot;yy" sourceLinked="1"/>
        <c:majorTickMark val="none"/>
        <c:minorTickMark val="none"/>
        <c:tickLblPos val="none"/>
        <c:crossAx val="111283584"/>
        <c:crosses val="autoZero"/>
        <c:auto val="1"/>
        <c:lblOffset val="100"/>
        <c:baseTimeUnit val="years"/>
      </c:dateAx>
      <c:valAx>
        <c:axId val="1112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97.86</c:v>
                </c:pt>
                <c:pt idx="2">
                  <c:v>96.9</c:v>
                </c:pt>
                <c:pt idx="3">
                  <c:v>99.17</c:v>
                </c:pt>
                <c:pt idx="4">
                  <c:v>89.95</c:v>
                </c:pt>
              </c:numCache>
            </c:numRef>
          </c:val>
          <c:extLst xmlns:c16r2="http://schemas.microsoft.com/office/drawing/2015/06/chart">
            <c:ext xmlns:c16="http://schemas.microsoft.com/office/drawing/2014/chart" uri="{C3380CC4-5D6E-409C-BE32-E72D297353CC}">
              <c16:uniqueId val="{00000000-5B96-479D-8893-ECE38A12D412}"/>
            </c:ext>
          </c:extLst>
        </c:ser>
        <c:dLbls>
          <c:showLegendKey val="0"/>
          <c:showVal val="0"/>
          <c:showCatName val="0"/>
          <c:showSerName val="0"/>
          <c:showPercent val="0"/>
          <c:showBubbleSize val="0"/>
        </c:dLbls>
        <c:gapWidth val="150"/>
        <c:axId val="111329280"/>
        <c:axId val="1113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88.37</c:v>
                </c:pt>
                <c:pt idx="2">
                  <c:v>89.41</c:v>
                </c:pt>
                <c:pt idx="3">
                  <c:v>88.05</c:v>
                </c:pt>
                <c:pt idx="4">
                  <c:v>91.14</c:v>
                </c:pt>
              </c:numCache>
            </c:numRef>
          </c:val>
          <c:smooth val="0"/>
          <c:extLst xmlns:c16r2="http://schemas.microsoft.com/office/drawing/2015/06/chart">
            <c:ext xmlns:c16="http://schemas.microsoft.com/office/drawing/2014/chart" uri="{C3380CC4-5D6E-409C-BE32-E72D297353CC}">
              <c16:uniqueId val="{00000001-5B96-479D-8893-ECE38A12D412}"/>
            </c:ext>
          </c:extLst>
        </c:ser>
        <c:dLbls>
          <c:showLegendKey val="0"/>
          <c:showVal val="0"/>
          <c:showCatName val="0"/>
          <c:showSerName val="0"/>
          <c:showPercent val="0"/>
          <c:showBubbleSize val="0"/>
        </c:dLbls>
        <c:marker val="1"/>
        <c:smooth val="0"/>
        <c:axId val="111329280"/>
        <c:axId val="111331200"/>
      </c:lineChart>
      <c:dateAx>
        <c:axId val="111329280"/>
        <c:scaling>
          <c:orientation val="minMax"/>
        </c:scaling>
        <c:delete val="1"/>
        <c:axPos val="b"/>
        <c:numFmt formatCode="&quot;H&quot;yy" sourceLinked="1"/>
        <c:majorTickMark val="none"/>
        <c:minorTickMark val="none"/>
        <c:tickLblPos val="none"/>
        <c:crossAx val="111331200"/>
        <c:crosses val="autoZero"/>
        <c:auto val="1"/>
        <c:lblOffset val="100"/>
        <c:baseTimeUnit val="years"/>
      </c:dateAx>
      <c:valAx>
        <c:axId val="111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116.99</c:v>
                </c:pt>
                <c:pt idx="2">
                  <c:v>118.12</c:v>
                </c:pt>
                <c:pt idx="3">
                  <c:v>115.27</c:v>
                </c:pt>
                <c:pt idx="4">
                  <c:v>125.93</c:v>
                </c:pt>
              </c:numCache>
            </c:numRef>
          </c:val>
          <c:extLst xmlns:c16r2="http://schemas.microsoft.com/office/drawing/2015/06/chart">
            <c:ext xmlns:c16="http://schemas.microsoft.com/office/drawing/2014/chart" uri="{C3380CC4-5D6E-409C-BE32-E72D297353CC}">
              <c16:uniqueId val="{00000000-BF31-425F-A116-67B7A35071B0}"/>
            </c:ext>
          </c:extLst>
        </c:ser>
        <c:dLbls>
          <c:showLegendKey val="0"/>
          <c:showVal val="0"/>
          <c:showCatName val="0"/>
          <c:showSerName val="0"/>
          <c:showPercent val="0"/>
          <c:showBubbleSize val="0"/>
        </c:dLbls>
        <c:gapWidth val="150"/>
        <c:axId val="111366528"/>
        <c:axId val="1113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143.05000000000001</c:v>
                </c:pt>
                <c:pt idx="2">
                  <c:v>142.05000000000001</c:v>
                </c:pt>
                <c:pt idx="3">
                  <c:v>141.15</c:v>
                </c:pt>
                <c:pt idx="4">
                  <c:v>136.86000000000001</c:v>
                </c:pt>
              </c:numCache>
            </c:numRef>
          </c:val>
          <c:smooth val="0"/>
          <c:extLst xmlns:c16r2="http://schemas.microsoft.com/office/drawing/2015/06/chart">
            <c:ext xmlns:c16="http://schemas.microsoft.com/office/drawing/2014/chart" uri="{C3380CC4-5D6E-409C-BE32-E72D297353CC}">
              <c16:uniqueId val="{00000001-BF31-425F-A116-67B7A35071B0}"/>
            </c:ext>
          </c:extLst>
        </c:ser>
        <c:dLbls>
          <c:showLegendKey val="0"/>
          <c:showVal val="0"/>
          <c:showCatName val="0"/>
          <c:showSerName val="0"/>
          <c:showPercent val="0"/>
          <c:showBubbleSize val="0"/>
        </c:dLbls>
        <c:marker val="1"/>
        <c:smooth val="0"/>
        <c:axId val="111366528"/>
        <c:axId val="111368448"/>
      </c:lineChart>
      <c:dateAx>
        <c:axId val="111366528"/>
        <c:scaling>
          <c:orientation val="minMax"/>
        </c:scaling>
        <c:delete val="1"/>
        <c:axPos val="b"/>
        <c:numFmt formatCode="&quot;H&quot;yy" sourceLinked="1"/>
        <c:majorTickMark val="none"/>
        <c:minorTickMark val="none"/>
        <c:tickLblPos val="none"/>
        <c:crossAx val="111368448"/>
        <c:crosses val="autoZero"/>
        <c:auto val="1"/>
        <c:lblOffset val="100"/>
        <c:baseTimeUnit val="years"/>
      </c:dateAx>
      <c:valAx>
        <c:axId val="111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四街道市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95366</v>
      </c>
      <c r="AM8" s="69"/>
      <c r="AN8" s="69"/>
      <c r="AO8" s="69"/>
      <c r="AP8" s="69"/>
      <c r="AQ8" s="69"/>
      <c r="AR8" s="69"/>
      <c r="AS8" s="69"/>
      <c r="AT8" s="68">
        <f>データ!T6</f>
        <v>34.520000000000003</v>
      </c>
      <c r="AU8" s="68"/>
      <c r="AV8" s="68"/>
      <c r="AW8" s="68"/>
      <c r="AX8" s="68"/>
      <c r="AY8" s="68"/>
      <c r="AZ8" s="68"/>
      <c r="BA8" s="68"/>
      <c r="BB8" s="68">
        <f>データ!U6</f>
        <v>2762.63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87.91</v>
      </c>
      <c r="J10" s="68"/>
      <c r="K10" s="68"/>
      <c r="L10" s="68"/>
      <c r="M10" s="68"/>
      <c r="N10" s="68"/>
      <c r="O10" s="68"/>
      <c r="P10" s="68">
        <f>データ!P6</f>
        <v>88.56</v>
      </c>
      <c r="Q10" s="68"/>
      <c r="R10" s="68"/>
      <c r="S10" s="68"/>
      <c r="T10" s="68"/>
      <c r="U10" s="68"/>
      <c r="V10" s="68"/>
      <c r="W10" s="68">
        <f>データ!Q6</f>
        <v>78.83</v>
      </c>
      <c r="X10" s="68"/>
      <c r="Y10" s="68"/>
      <c r="Z10" s="68"/>
      <c r="AA10" s="68"/>
      <c r="AB10" s="68"/>
      <c r="AC10" s="68"/>
      <c r="AD10" s="69">
        <f>データ!R6</f>
        <v>2145</v>
      </c>
      <c r="AE10" s="69"/>
      <c r="AF10" s="69"/>
      <c r="AG10" s="69"/>
      <c r="AH10" s="69"/>
      <c r="AI10" s="69"/>
      <c r="AJ10" s="69"/>
      <c r="AK10" s="2"/>
      <c r="AL10" s="69">
        <f>データ!V6</f>
        <v>84575</v>
      </c>
      <c r="AM10" s="69"/>
      <c r="AN10" s="69"/>
      <c r="AO10" s="69"/>
      <c r="AP10" s="69"/>
      <c r="AQ10" s="69"/>
      <c r="AR10" s="69"/>
      <c r="AS10" s="69"/>
      <c r="AT10" s="68">
        <f>データ!W6</f>
        <v>12.14</v>
      </c>
      <c r="AU10" s="68"/>
      <c r="AV10" s="68"/>
      <c r="AW10" s="68"/>
      <c r="AX10" s="68"/>
      <c r="AY10" s="68"/>
      <c r="AZ10" s="68"/>
      <c r="BA10" s="68"/>
      <c r="BB10" s="68">
        <f>データ!X6</f>
        <v>6966.64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eH8Qsz94ViXLyUob3Z4oa1FRu8hp/EsyYf9gdzOUDfS9OBzbl7Ti1wRW3zTYDX+UQhqYil4XvTpaEXrDh3rMQ==" saltValue="JLIlFz+EZk55ogQJbo9K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87.91</v>
      </c>
      <c r="P6" s="34">
        <f t="shared" si="3"/>
        <v>88.56</v>
      </c>
      <c r="Q6" s="34">
        <f t="shared" si="3"/>
        <v>78.83</v>
      </c>
      <c r="R6" s="34">
        <f t="shared" si="3"/>
        <v>2145</v>
      </c>
      <c r="S6" s="34">
        <f t="shared" si="3"/>
        <v>95366</v>
      </c>
      <c r="T6" s="34">
        <f t="shared" si="3"/>
        <v>34.520000000000003</v>
      </c>
      <c r="U6" s="34">
        <f t="shared" si="3"/>
        <v>2762.63</v>
      </c>
      <c r="V6" s="34">
        <f t="shared" si="3"/>
        <v>84575</v>
      </c>
      <c r="W6" s="34">
        <f t="shared" si="3"/>
        <v>12.14</v>
      </c>
      <c r="X6" s="34">
        <f t="shared" si="3"/>
        <v>6966.64</v>
      </c>
      <c r="Y6" s="35" t="str">
        <f>IF(Y7="",NA(),Y7)</f>
        <v>-</v>
      </c>
      <c r="Z6" s="35">
        <f t="shared" ref="Z6:AH6" si="4">IF(Z7="",NA(),Z7)</f>
        <v>100.24</v>
      </c>
      <c r="AA6" s="35">
        <f t="shared" si="4"/>
        <v>100.13</v>
      </c>
      <c r="AB6" s="35">
        <f t="shared" si="4"/>
        <v>100.14</v>
      </c>
      <c r="AC6" s="35">
        <f t="shared" si="4"/>
        <v>100.13</v>
      </c>
      <c r="AD6" s="35" t="str">
        <f t="shared" si="4"/>
        <v>-</v>
      </c>
      <c r="AE6" s="35">
        <f t="shared" si="4"/>
        <v>106.41</v>
      </c>
      <c r="AF6" s="35">
        <f t="shared" si="4"/>
        <v>107.95</v>
      </c>
      <c r="AG6" s="35">
        <f t="shared" si="4"/>
        <v>106.32</v>
      </c>
      <c r="AH6" s="35">
        <f t="shared" si="4"/>
        <v>106.67</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25.32</v>
      </c>
      <c r="AQ6" s="35">
        <f t="shared" si="5"/>
        <v>1.03</v>
      </c>
      <c r="AR6" s="35">
        <f t="shared" si="5"/>
        <v>1.35</v>
      </c>
      <c r="AS6" s="35">
        <f t="shared" si="5"/>
        <v>3.68</v>
      </c>
      <c r="AT6" s="34" t="str">
        <f>IF(AT7="","",IF(AT7="-","【-】","【"&amp;SUBSTITUTE(TEXT(AT7,"#,##0.00"),"-","△")&amp;"】"))</f>
        <v>【3.64】</v>
      </c>
      <c r="AU6" s="35" t="str">
        <f>IF(AU7="",NA(),AU7)</f>
        <v>-</v>
      </c>
      <c r="AV6" s="35">
        <f t="shared" ref="AV6:BD6" si="6">IF(AV7="",NA(),AV7)</f>
        <v>57.88</v>
      </c>
      <c r="AW6" s="35">
        <f t="shared" si="6"/>
        <v>63.05</v>
      </c>
      <c r="AX6" s="35">
        <f t="shared" si="6"/>
        <v>68.52</v>
      </c>
      <c r="AY6" s="35">
        <f t="shared" si="6"/>
        <v>72.75</v>
      </c>
      <c r="AZ6" s="35" t="str">
        <f t="shared" si="6"/>
        <v>-</v>
      </c>
      <c r="BA6" s="35">
        <f t="shared" si="6"/>
        <v>78.56</v>
      </c>
      <c r="BB6" s="35">
        <f t="shared" si="6"/>
        <v>80.5</v>
      </c>
      <c r="BC6" s="35">
        <f t="shared" si="6"/>
        <v>71.540000000000006</v>
      </c>
      <c r="BD6" s="35">
        <f t="shared" si="6"/>
        <v>67.86</v>
      </c>
      <c r="BE6" s="34" t="str">
        <f>IF(BE7="","",IF(BE7="-","【-】","【"&amp;SUBSTITUTE(TEXT(BE7,"#,##0.00"),"-","△")&amp;"】"))</f>
        <v>【67.52】</v>
      </c>
      <c r="BF6" s="35" t="str">
        <f>IF(BF7="",NA(),BF7)</f>
        <v>-</v>
      </c>
      <c r="BG6" s="35">
        <f t="shared" ref="BG6:BO6" si="7">IF(BG7="",NA(),BG7)</f>
        <v>504.5</v>
      </c>
      <c r="BH6" s="35">
        <f t="shared" si="7"/>
        <v>472.51</v>
      </c>
      <c r="BI6" s="35">
        <f t="shared" si="7"/>
        <v>442.38</v>
      </c>
      <c r="BJ6" s="35">
        <f t="shared" si="7"/>
        <v>412.52</v>
      </c>
      <c r="BK6" s="35" t="str">
        <f t="shared" si="7"/>
        <v>-</v>
      </c>
      <c r="BL6" s="35">
        <f t="shared" si="7"/>
        <v>610.16999999999996</v>
      </c>
      <c r="BM6" s="35">
        <f t="shared" si="7"/>
        <v>605.9</v>
      </c>
      <c r="BN6" s="35">
        <f t="shared" si="7"/>
        <v>653.69000000000005</v>
      </c>
      <c r="BO6" s="35">
        <f t="shared" si="7"/>
        <v>709.4</v>
      </c>
      <c r="BP6" s="34" t="str">
        <f>IF(BP7="","",IF(BP7="-","【-】","【"&amp;SUBSTITUTE(TEXT(BP7,"#,##0.00"),"-","△")&amp;"】"))</f>
        <v>【705.21】</v>
      </c>
      <c r="BQ6" s="35" t="str">
        <f>IF(BQ7="",NA(),BQ7)</f>
        <v>-</v>
      </c>
      <c r="BR6" s="35">
        <f t="shared" ref="BR6:BZ6" si="8">IF(BR7="",NA(),BR7)</f>
        <v>97.86</v>
      </c>
      <c r="BS6" s="35">
        <f t="shared" si="8"/>
        <v>96.9</v>
      </c>
      <c r="BT6" s="35">
        <f t="shared" si="8"/>
        <v>99.17</v>
      </c>
      <c r="BU6" s="35">
        <f t="shared" si="8"/>
        <v>89.95</v>
      </c>
      <c r="BV6" s="35" t="str">
        <f t="shared" si="8"/>
        <v>-</v>
      </c>
      <c r="BW6" s="35">
        <f t="shared" si="8"/>
        <v>88.37</v>
      </c>
      <c r="BX6" s="35">
        <f t="shared" si="8"/>
        <v>89.41</v>
      </c>
      <c r="BY6" s="35">
        <f t="shared" si="8"/>
        <v>88.05</v>
      </c>
      <c r="BZ6" s="35">
        <f t="shared" si="8"/>
        <v>91.14</v>
      </c>
      <c r="CA6" s="34" t="str">
        <f>IF(CA7="","",IF(CA7="-","【-】","【"&amp;SUBSTITUTE(TEXT(CA7,"#,##0.00"),"-","△")&amp;"】"))</f>
        <v>【98.96】</v>
      </c>
      <c r="CB6" s="35" t="str">
        <f>IF(CB7="",NA(),CB7)</f>
        <v>-</v>
      </c>
      <c r="CC6" s="35">
        <f t="shared" ref="CC6:CK6" si="9">IF(CC7="",NA(),CC7)</f>
        <v>116.99</v>
      </c>
      <c r="CD6" s="35">
        <f t="shared" si="9"/>
        <v>118.12</v>
      </c>
      <c r="CE6" s="35">
        <f t="shared" si="9"/>
        <v>115.27</v>
      </c>
      <c r="CF6" s="35">
        <f t="shared" si="9"/>
        <v>125.93</v>
      </c>
      <c r="CG6" s="35" t="str">
        <f t="shared" si="9"/>
        <v>-</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58.83</v>
      </c>
      <c r="CT6" s="35">
        <f t="shared" si="10"/>
        <v>56.51</v>
      </c>
      <c r="CU6" s="35">
        <f t="shared" si="10"/>
        <v>57.04</v>
      </c>
      <c r="CV6" s="35">
        <f t="shared" si="10"/>
        <v>60.78</v>
      </c>
      <c r="CW6" s="34" t="str">
        <f>IF(CW7="","",IF(CW7="-","【-】","【"&amp;SUBSTITUTE(TEXT(CW7,"#,##0.00"),"-","△")&amp;"】"))</f>
        <v>【59.57】</v>
      </c>
      <c r="CX6" s="35" t="str">
        <f>IF(CX7="",NA(),CX7)</f>
        <v>-</v>
      </c>
      <c r="CY6" s="35">
        <f t="shared" ref="CY6:DG6" si="11">IF(CY7="",NA(),CY7)</f>
        <v>94.25</v>
      </c>
      <c r="CZ6" s="35">
        <f t="shared" si="11"/>
        <v>94.15</v>
      </c>
      <c r="DA6" s="35">
        <f t="shared" si="11"/>
        <v>94.09</v>
      </c>
      <c r="DB6" s="35">
        <f t="shared" si="11"/>
        <v>95.38</v>
      </c>
      <c r="DC6" s="35" t="str">
        <f t="shared" si="11"/>
        <v>-</v>
      </c>
      <c r="DD6" s="35">
        <f t="shared" si="11"/>
        <v>92.9</v>
      </c>
      <c r="DE6" s="35">
        <f t="shared" si="11"/>
        <v>93.91</v>
      </c>
      <c r="DF6" s="35">
        <f t="shared" si="11"/>
        <v>93.73</v>
      </c>
      <c r="DG6" s="35">
        <f t="shared" si="11"/>
        <v>94.17</v>
      </c>
      <c r="DH6" s="34" t="str">
        <f>IF(DH7="","",IF(DH7="-","【-】","【"&amp;SUBSTITUTE(TEXT(DH7,"#,##0.00"),"-","△")&amp;"】"))</f>
        <v>【95.57】</v>
      </c>
      <c r="DI6" s="35" t="str">
        <f>IF(DI7="",NA(),DI7)</f>
        <v>-</v>
      </c>
      <c r="DJ6" s="35">
        <f t="shared" ref="DJ6:DR6" si="12">IF(DJ7="",NA(),DJ7)</f>
        <v>2.95</v>
      </c>
      <c r="DK6" s="35">
        <f t="shared" si="12"/>
        <v>6.08</v>
      </c>
      <c r="DL6" s="35">
        <f t="shared" si="12"/>
        <v>9.1</v>
      </c>
      <c r="DM6" s="35">
        <f t="shared" si="12"/>
        <v>12</v>
      </c>
      <c r="DN6" s="35" t="str">
        <f t="shared" si="12"/>
        <v>-</v>
      </c>
      <c r="DO6" s="35">
        <f t="shared" si="12"/>
        <v>23.42</v>
      </c>
      <c r="DP6" s="35">
        <f t="shared" si="12"/>
        <v>22.74</v>
      </c>
      <c r="DQ6" s="35">
        <f t="shared" si="12"/>
        <v>21.22</v>
      </c>
      <c r="DR6" s="35">
        <f t="shared" si="12"/>
        <v>23.25</v>
      </c>
      <c r="DS6" s="34" t="str">
        <f>IF(DS7="","",IF(DS7="-","【-】","【"&amp;SUBSTITUTE(TEXT(DS7,"#,##0.00"),"-","△")&amp;"】"))</f>
        <v>【36.52】</v>
      </c>
      <c r="DT6" s="35" t="str">
        <f>IF(DT7="",NA(),DT7)</f>
        <v>-</v>
      </c>
      <c r="DU6" s="34">
        <f t="shared" ref="DU6:EC6" si="13">IF(DU7="",NA(),DU7)</f>
        <v>0</v>
      </c>
      <c r="DV6" s="34">
        <f t="shared" si="13"/>
        <v>0</v>
      </c>
      <c r="DW6" s="35">
        <f t="shared" si="13"/>
        <v>3.1</v>
      </c>
      <c r="DX6" s="35">
        <f t="shared" si="13"/>
        <v>2.92</v>
      </c>
      <c r="DY6" s="35" t="str">
        <f t="shared" si="13"/>
        <v>-</v>
      </c>
      <c r="DZ6" s="35">
        <f t="shared" si="13"/>
        <v>0.15</v>
      </c>
      <c r="EA6" s="35">
        <f t="shared" si="13"/>
        <v>0.18</v>
      </c>
      <c r="EB6" s="35">
        <f t="shared" si="13"/>
        <v>0.83</v>
      </c>
      <c r="EC6" s="35">
        <f t="shared" si="13"/>
        <v>1.06</v>
      </c>
      <c r="ED6" s="34" t="str">
        <f>IF(ED7="","",IF(ED7="-","【-】","【"&amp;SUBSTITUTE(TEXT(ED7,"#,##0.00"),"-","△")&amp;"】"))</f>
        <v>【5.72】</v>
      </c>
      <c r="EE6" s="35" t="str">
        <f>IF(EE7="",NA(),EE7)</f>
        <v>-</v>
      </c>
      <c r="EF6" s="35">
        <f t="shared" ref="EF6:EN6" si="14">IF(EF7="",NA(),EF7)</f>
        <v>0.04</v>
      </c>
      <c r="EG6" s="35">
        <f t="shared" si="14"/>
        <v>0.12</v>
      </c>
      <c r="EH6" s="35">
        <f t="shared" si="14"/>
        <v>0.08</v>
      </c>
      <c r="EI6" s="35">
        <f t="shared" si="14"/>
        <v>0.1</v>
      </c>
      <c r="EJ6" s="35" t="str">
        <f t="shared" si="14"/>
        <v>-</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122289</v>
      </c>
      <c r="D7" s="37">
        <v>46</v>
      </c>
      <c r="E7" s="37">
        <v>17</v>
      </c>
      <c r="F7" s="37">
        <v>1</v>
      </c>
      <c r="G7" s="37">
        <v>0</v>
      </c>
      <c r="H7" s="37" t="s">
        <v>96</v>
      </c>
      <c r="I7" s="37" t="s">
        <v>97</v>
      </c>
      <c r="J7" s="37" t="s">
        <v>98</v>
      </c>
      <c r="K7" s="37" t="s">
        <v>99</v>
      </c>
      <c r="L7" s="37" t="s">
        <v>100</v>
      </c>
      <c r="M7" s="37" t="s">
        <v>101</v>
      </c>
      <c r="N7" s="38" t="s">
        <v>102</v>
      </c>
      <c r="O7" s="38">
        <v>87.91</v>
      </c>
      <c r="P7" s="38">
        <v>88.56</v>
      </c>
      <c r="Q7" s="38">
        <v>78.83</v>
      </c>
      <c r="R7" s="38">
        <v>2145</v>
      </c>
      <c r="S7" s="38">
        <v>95366</v>
      </c>
      <c r="T7" s="38">
        <v>34.520000000000003</v>
      </c>
      <c r="U7" s="38">
        <v>2762.63</v>
      </c>
      <c r="V7" s="38">
        <v>84575</v>
      </c>
      <c r="W7" s="38">
        <v>12.14</v>
      </c>
      <c r="X7" s="38">
        <v>6966.64</v>
      </c>
      <c r="Y7" s="38" t="s">
        <v>102</v>
      </c>
      <c r="Z7" s="38">
        <v>100.24</v>
      </c>
      <c r="AA7" s="38">
        <v>100.13</v>
      </c>
      <c r="AB7" s="38">
        <v>100.14</v>
      </c>
      <c r="AC7" s="38">
        <v>100.13</v>
      </c>
      <c r="AD7" s="38" t="s">
        <v>102</v>
      </c>
      <c r="AE7" s="38">
        <v>106.41</v>
      </c>
      <c r="AF7" s="38">
        <v>107.95</v>
      </c>
      <c r="AG7" s="38">
        <v>106.32</v>
      </c>
      <c r="AH7" s="38">
        <v>106.67</v>
      </c>
      <c r="AI7" s="38">
        <v>106.67</v>
      </c>
      <c r="AJ7" s="38" t="s">
        <v>102</v>
      </c>
      <c r="AK7" s="38">
        <v>0</v>
      </c>
      <c r="AL7" s="38">
        <v>0</v>
      </c>
      <c r="AM7" s="38">
        <v>0</v>
      </c>
      <c r="AN7" s="38">
        <v>0</v>
      </c>
      <c r="AO7" s="38" t="s">
        <v>102</v>
      </c>
      <c r="AP7" s="38">
        <v>25.32</v>
      </c>
      <c r="AQ7" s="38">
        <v>1.03</v>
      </c>
      <c r="AR7" s="38">
        <v>1.35</v>
      </c>
      <c r="AS7" s="38">
        <v>3.68</v>
      </c>
      <c r="AT7" s="38">
        <v>3.64</v>
      </c>
      <c r="AU7" s="38" t="s">
        <v>102</v>
      </c>
      <c r="AV7" s="38">
        <v>57.88</v>
      </c>
      <c r="AW7" s="38">
        <v>63.05</v>
      </c>
      <c r="AX7" s="38">
        <v>68.52</v>
      </c>
      <c r="AY7" s="38">
        <v>72.75</v>
      </c>
      <c r="AZ7" s="38" t="s">
        <v>102</v>
      </c>
      <c r="BA7" s="38">
        <v>78.56</v>
      </c>
      <c r="BB7" s="38">
        <v>80.5</v>
      </c>
      <c r="BC7" s="38">
        <v>71.540000000000006</v>
      </c>
      <c r="BD7" s="38">
        <v>67.86</v>
      </c>
      <c r="BE7" s="38">
        <v>67.52</v>
      </c>
      <c r="BF7" s="38" t="s">
        <v>102</v>
      </c>
      <c r="BG7" s="38">
        <v>504.5</v>
      </c>
      <c r="BH7" s="38">
        <v>472.51</v>
      </c>
      <c r="BI7" s="38">
        <v>442.38</v>
      </c>
      <c r="BJ7" s="38">
        <v>412.52</v>
      </c>
      <c r="BK7" s="38" t="s">
        <v>102</v>
      </c>
      <c r="BL7" s="38">
        <v>610.16999999999996</v>
      </c>
      <c r="BM7" s="38">
        <v>605.9</v>
      </c>
      <c r="BN7" s="38">
        <v>653.69000000000005</v>
      </c>
      <c r="BO7" s="38">
        <v>709.4</v>
      </c>
      <c r="BP7" s="38">
        <v>705.21</v>
      </c>
      <c r="BQ7" s="38" t="s">
        <v>102</v>
      </c>
      <c r="BR7" s="38">
        <v>97.86</v>
      </c>
      <c r="BS7" s="38">
        <v>96.9</v>
      </c>
      <c r="BT7" s="38">
        <v>99.17</v>
      </c>
      <c r="BU7" s="38">
        <v>89.95</v>
      </c>
      <c r="BV7" s="38" t="s">
        <v>102</v>
      </c>
      <c r="BW7" s="38">
        <v>88.37</v>
      </c>
      <c r="BX7" s="38">
        <v>89.41</v>
      </c>
      <c r="BY7" s="38">
        <v>88.05</v>
      </c>
      <c r="BZ7" s="38">
        <v>91.14</v>
      </c>
      <c r="CA7" s="38">
        <v>98.96</v>
      </c>
      <c r="CB7" s="38" t="s">
        <v>102</v>
      </c>
      <c r="CC7" s="38">
        <v>116.99</v>
      </c>
      <c r="CD7" s="38">
        <v>118.12</v>
      </c>
      <c r="CE7" s="38">
        <v>115.27</v>
      </c>
      <c r="CF7" s="38">
        <v>125.93</v>
      </c>
      <c r="CG7" s="38" t="s">
        <v>102</v>
      </c>
      <c r="CH7" s="38">
        <v>143.05000000000001</v>
      </c>
      <c r="CI7" s="38">
        <v>142.05000000000001</v>
      </c>
      <c r="CJ7" s="38">
        <v>141.15</v>
      </c>
      <c r="CK7" s="38">
        <v>136.86000000000001</v>
      </c>
      <c r="CL7" s="38">
        <v>134.52000000000001</v>
      </c>
      <c r="CM7" s="38" t="s">
        <v>102</v>
      </c>
      <c r="CN7" s="38" t="s">
        <v>102</v>
      </c>
      <c r="CO7" s="38" t="s">
        <v>102</v>
      </c>
      <c r="CP7" s="38" t="s">
        <v>102</v>
      </c>
      <c r="CQ7" s="38" t="s">
        <v>102</v>
      </c>
      <c r="CR7" s="38" t="s">
        <v>102</v>
      </c>
      <c r="CS7" s="38">
        <v>58.83</v>
      </c>
      <c r="CT7" s="38">
        <v>56.51</v>
      </c>
      <c r="CU7" s="38">
        <v>57.04</v>
      </c>
      <c r="CV7" s="38">
        <v>60.78</v>
      </c>
      <c r="CW7" s="38">
        <v>59.57</v>
      </c>
      <c r="CX7" s="38" t="s">
        <v>102</v>
      </c>
      <c r="CY7" s="38">
        <v>94.25</v>
      </c>
      <c r="CZ7" s="38">
        <v>94.15</v>
      </c>
      <c r="DA7" s="38">
        <v>94.09</v>
      </c>
      <c r="DB7" s="38">
        <v>95.38</v>
      </c>
      <c r="DC7" s="38" t="s">
        <v>102</v>
      </c>
      <c r="DD7" s="38">
        <v>92.9</v>
      </c>
      <c r="DE7" s="38">
        <v>93.91</v>
      </c>
      <c r="DF7" s="38">
        <v>93.73</v>
      </c>
      <c r="DG7" s="38">
        <v>94.17</v>
      </c>
      <c r="DH7" s="38">
        <v>95.57</v>
      </c>
      <c r="DI7" s="38" t="s">
        <v>102</v>
      </c>
      <c r="DJ7" s="38">
        <v>2.95</v>
      </c>
      <c r="DK7" s="38">
        <v>6.08</v>
      </c>
      <c r="DL7" s="38">
        <v>9.1</v>
      </c>
      <c r="DM7" s="38">
        <v>12</v>
      </c>
      <c r="DN7" s="38" t="s">
        <v>102</v>
      </c>
      <c r="DO7" s="38">
        <v>23.42</v>
      </c>
      <c r="DP7" s="38">
        <v>22.74</v>
      </c>
      <c r="DQ7" s="38">
        <v>21.22</v>
      </c>
      <c r="DR7" s="38">
        <v>23.25</v>
      </c>
      <c r="DS7" s="38">
        <v>36.520000000000003</v>
      </c>
      <c r="DT7" s="38" t="s">
        <v>102</v>
      </c>
      <c r="DU7" s="38">
        <v>0</v>
      </c>
      <c r="DV7" s="38">
        <v>0</v>
      </c>
      <c r="DW7" s="38">
        <v>3.1</v>
      </c>
      <c r="DX7" s="38">
        <v>2.92</v>
      </c>
      <c r="DY7" s="38" t="s">
        <v>102</v>
      </c>
      <c r="DZ7" s="38">
        <v>0.15</v>
      </c>
      <c r="EA7" s="38">
        <v>0.18</v>
      </c>
      <c r="EB7" s="38">
        <v>0.83</v>
      </c>
      <c r="EC7" s="38">
        <v>1.06</v>
      </c>
      <c r="ED7" s="38">
        <v>5.72</v>
      </c>
      <c r="EE7" s="38" t="s">
        <v>102</v>
      </c>
      <c r="EF7" s="38">
        <v>0.04</v>
      </c>
      <c r="EG7" s="38">
        <v>0.12</v>
      </c>
      <c r="EH7" s="38">
        <v>0.08</v>
      </c>
      <c r="EI7" s="38">
        <v>0.1</v>
      </c>
      <c r="EJ7" s="38" t="s">
        <v>102</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2022-01-16T23:40:38Z</cp:lastPrinted>
  <dcterms:created xsi:type="dcterms:W3CDTF">2021-12-03T07:10:21Z</dcterms:created>
  <dcterms:modified xsi:type="dcterms:W3CDTF">2022-01-16T23:40:41Z</dcterms:modified>
</cp:coreProperties>
</file>