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F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<sst xmlns="http://schemas.openxmlformats.org/spreadsheetml/2006/main" count="232" uniqueCount="120">
  <si>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</si>
  <si>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</si>
  <si>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</si>
  <si>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</si>
  <si>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</si>
  <si>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</si>
  <si>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</si>
  <si>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</si>
  <si>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</si>
  <si>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</si>
  <si>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</si>
  <si>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</si>
  <si>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</si>
  <si>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</si>
  <si>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</si>
  <si>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</si>
  <si>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</si>
  <si>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</si>
  <si>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</si>
  <si>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</si>
  <si>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</si>
  <si>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</si>
  <si>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</si>
  <si>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</si>
  <si>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</si>
  <si>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</si>
  <si>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</si>
  <si>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</si>
  <si>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</si>
  <si>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</si>
  <si>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</si>
  <si>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</si>
  <si>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</si>
  <si>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</si>
  <si>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</si>
  <si>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</si>
  <si>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</si>
  <si>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</si>
  <si>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</si>
  <si>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</si>
  <si>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</si>
  <si>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</si>
  <si>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</si>
  <si>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</si>
  <si>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</si>
  <si>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</si>
  <si>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</si>
  <si>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</si>
  <si>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</si>
  <si>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</si>
  <si>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</si>
  <si>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</si>
  <si>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</si>
  <si>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</si>
  <si>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</si>
  <si>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</si>
  <si>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</si>
  <si>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</si>
  <si>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</si>
  <si>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</si>
  <si>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</si>
  <si>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</si>
  <si>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</si>
  <si>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</si>
  <si>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</si>
  <si>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</si>
  <si>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</si>
  <si>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</si>
  <si>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</si>
  <si>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</si>
  <si>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</si>
  <si>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</si>
  <si>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</si>
  <si>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</si>
  <si>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</si>
  <si>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</si>
  <si>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</si>
  <si>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</si>
  <si>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</si>
  <si>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</si>
  <si>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</si>
  <si>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</si>
  <si>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</si>
  <si>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</si>
  <si>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</si>
  <si>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</si>
  <si>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</si>
  <si>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</si>
  <si>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</si>
  <si>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</si>
  <si>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</si>
  <si>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</si>
  <si>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</si>
  <si>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</si>
  <si>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</si>
  <si>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</si>
  <si>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</si>
  <si>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</si>
  <si>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</si>
  <si>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</si>
  <si>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</si>
  <si>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</si>
  <si>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</si>
  <si>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</si>
  <si>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</si>
  <si>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四街道市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</si>
  <si>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</si>
  <si>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</si>
  <si>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</si>
  <si>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</si>
  <si>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</si>
  <si>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</si>
  <si>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</si>
  <si>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</si>
  <si>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</si>
  <si>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</si>
  <si>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</si>
  <si>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今後の水道事業の見通しとしては、大幅な収益の増加が期待できない中で、施設の更新需要がますます高まることが想定される。
　そのため、施設の更新を計画的かつ効率的に進めていくことの重要性と、その財源確保の観点から、各種指標による健全性・効率性を維持していくことが重要であると考えられる。</t>
    <rPh sb="1" eb="3">
      <t>コンゴ</t>
    </rPh>
    <rPh sb="4" eb="6">
      <t>スイドウ</t>
    </rPh>
    <rPh sb="6" eb="8">
      <t>ジギョウ</t>
    </rPh>
    <rPh sb="9" eb="11">
      <t>ミトオ</t>
    </rPh>
    <rPh sb="17" eb="19">
      <t>オオハバ</t>
    </rPh>
    <rPh sb="20" eb="22">
      <t>シュウエキ</t>
    </rPh>
    <rPh sb="23" eb="25">
      <t>ゾウカ</t>
    </rPh>
    <rPh sb="26" eb="28">
      <t>キタイ</t>
    </rPh>
    <rPh sb="32" eb="33">
      <t>ナカ</t>
    </rPh>
    <rPh sb="35" eb="37">
      <t>シセツ</t>
    </rPh>
    <rPh sb="38" eb="40">
      <t>コウシン</t>
    </rPh>
    <rPh sb="40" eb="42">
      <t>ジュヨウ</t>
    </rPh>
    <rPh sb="47" eb="48">
      <t>タカ</t>
    </rPh>
    <rPh sb="53" eb="55">
      <t>ソウテイ</t>
    </rPh>
    <rPh sb="66" eb="68">
      <t>シセツ</t>
    </rPh>
    <rPh sb="69" eb="71">
      <t>コウシン</t>
    </rPh>
    <rPh sb="72" eb="75">
      <t>ケイカクテキ</t>
    </rPh>
    <rPh sb="77" eb="79">
      <t>コウリツ</t>
    </rPh>
    <rPh sb="79" eb="80">
      <t>テキ</t>
    </rPh>
    <rPh sb="81" eb="82">
      <t>スス</t>
    </rPh>
    <rPh sb="89" eb="92">
      <t>ジュウヨウセイ</t>
    </rPh>
    <rPh sb="96" eb="98">
      <t>ザイゲン</t>
    </rPh>
    <rPh sb="98" eb="100">
      <t>カクホ</t>
    </rPh>
    <rPh sb="101" eb="103">
      <t>カンテン</t>
    </rPh>
    <rPh sb="106" eb="108">
      <t>カクシュ</t>
    </rPh>
    <rPh sb="108" eb="110">
      <t>シヒョウ</t>
    </rPh>
    <rPh sb="113" eb="116">
      <t>ケンゼンセイ</t>
    </rPh>
    <rPh sb="117" eb="120">
      <t>コウリツセイ</t>
    </rPh>
    <rPh sb="121" eb="123">
      <t>イジ</t>
    </rPh>
    <rPh sb="130" eb="132">
      <t>ジュウヨウ</t>
    </rPh>
    <rPh sb="136" eb="137">
      <t>カンガ</t>
    </rPh>
    <phoneticPr fontId="4"/>
  </si>
  <si>
    <t>　当市水道事業は、類似団体・全国平均と比べても健全性・効率性を維持している。しかし、近年の経営環境の推移としては、水需要の伸び悩みなどにより給水収益は横ばいであり、施設（浄水場設備、配管など）の更新により減価償却費などの費用の増加・預金などの流動資産の減少を示している。
　③「流動比率」は前年度に比べ上昇しているが、施設の更新により預金残高の減少がみられるため、財源確保などに注意をしていく必要がある。
　また、⑤「料金回収率」が低下し、⑥「給水原価」が上昇しているが、これは減価償却費などが増加しているためであり、今後もこの傾向は続くものと考えられる。持続的・長期的な施設の更新を見据えて、料金等の検討をする必要がある。⑦「施設利用率」は平成27年度に低下しているが、これは浄水場設備の更新に伴い、施設の総能力が増加したためである。
　なお、①⑤⑥の指標は平成26年度に大きな良化を示しているが、これは当該年度より新会計基準が適用され、長期前受金戻入という新たな収益科目が計上されたためである。ただし、長期前受金戻入は現金を伴わない収入であるため、経営の改善等と直接関連付けることができないことに留意する必要がある。
※①③⑤⑥の数値の大きな変化（平成26年度）は新会計基準の適用による。</t>
    <rPh sb="1" eb="3">
      <t>トウシ</t>
    </rPh>
    <rPh sb="3" eb="5">
      <t>スイドウ</t>
    </rPh>
    <rPh sb="5" eb="7">
      <t>ジギョウ</t>
    </rPh>
    <rPh sb="9" eb="11">
      <t>ルイジ</t>
    </rPh>
    <rPh sb="11" eb="13">
      <t>ダンタイ</t>
    </rPh>
    <rPh sb="14" eb="16">
      <t>ゼンコク</t>
    </rPh>
    <rPh sb="16" eb="18">
      <t>ヘイキン</t>
    </rPh>
    <rPh sb="19" eb="20">
      <t>クラ</t>
    </rPh>
    <rPh sb="23" eb="26">
      <t>ケンゼンセイ</t>
    </rPh>
    <rPh sb="27" eb="30">
      <t>コウリツセイ</t>
    </rPh>
    <rPh sb="31" eb="33">
      <t>イジ</t>
    </rPh>
    <rPh sb="42" eb="44">
      <t>キンネン</t>
    </rPh>
    <rPh sb="45" eb="47">
      <t>ケイエイ</t>
    </rPh>
    <rPh sb="47" eb="49">
      <t>カンキョウ</t>
    </rPh>
    <rPh sb="50" eb="52">
      <t>スイイ</t>
    </rPh>
    <rPh sb="57" eb="58">
      <t>ミズ</t>
    </rPh>
    <rPh sb="58" eb="60">
      <t>ジュヨウ</t>
    </rPh>
    <rPh sb="61" eb="62">
      <t>シン</t>
    </rPh>
    <rPh sb="63" eb="64">
      <t>ナヤ</t>
    </rPh>
    <rPh sb="70" eb="72">
      <t>キュウスイ</t>
    </rPh>
    <rPh sb="72" eb="74">
      <t>シュウエキ</t>
    </rPh>
    <rPh sb="75" eb="76">
      <t>ヨコ</t>
    </rPh>
    <rPh sb="82" eb="84">
      <t>シセツ</t>
    </rPh>
    <rPh sb="85" eb="88">
      <t>ジョウスイジョウ</t>
    </rPh>
    <rPh sb="88" eb="90">
      <t>セツビ</t>
    </rPh>
    <rPh sb="91" eb="93">
      <t>ハイカン</t>
    </rPh>
    <rPh sb="97" eb="99">
      <t>コウシン</t>
    </rPh>
    <rPh sb="102" eb="104">
      <t>ゲンカ</t>
    </rPh>
    <rPh sb="104" eb="106">
      <t>ショウキャク</t>
    </rPh>
    <rPh sb="106" eb="107">
      <t>ヒ</t>
    </rPh>
    <rPh sb="110" eb="112">
      <t>ヒヨウ</t>
    </rPh>
    <rPh sb="113" eb="115">
      <t>ゾウカ</t>
    </rPh>
    <rPh sb="116" eb="118">
      <t>ヨキン</t>
    </rPh>
    <rPh sb="121" eb="123">
      <t>リュウドウ</t>
    </rPh>
    <rPh sb="123" eb="125">
      <t>シサン</t>
    </rPh>
    <rPh sb="126" eb="128">
      <t>ゲンショウ</t>
    </rPh>
    <rPh sb="129" eb="130">
      <t>シメ</t>
    </rPh>
    <rPh sb="139" eb="141">
      <t>リュウドウ</t>
    </rPh>
    <rPh sb="141" eb="143">
      <t>ヒリツ</t>
    </rPh>
    <rPh sb="145" eb="148">
      <t>ゼンネンド</t>
    </rPh>
    <rPh sb="149" eb="150">
      <t>クラ</t>
    </rPh>
    <rPh sb="151" eb="153">
      <t>ジョウショウ</t>
    </rPh>
    <rPh sb="159" eb="161">
      <t>シセツ</t>
    </rPh>
    <rPh sb="162" eb="164">
      <t>コウシン</t>
    </rPh>
    <rPh sb="167" eb="169">
      <t>ヨキン</t>
    </rPh>
    <rPh sb="169" eb="171">
      <t>ザンダカ</t>
    </rPh>
    <rPh sb="172" eb="174">
      <t>ゲンショウ</t>
    </rPh>
    <rPh sb="182" eb="184">
      <t>ザイゲン</t>
    </rPh>
    <rPh sb="184" eb="186">
      <t>カクホ</t>
    </rPh>
    <rPh sb="189" eb="191">
      <t>チュウイ</t>
    </rPh>
    <rPh sb="196" eb="198">
      <t>ヒツヨウ</t>
    </rPh>
    <rPh sb="209" eb="211">
      <t>リョウキン</t>
    </rPh>
    <rPh sb="211" eb="213">
      <t>カイシュウ</t>
    </rPh>
    <rPh sb="213" eb="214">
      <t>リツ</t>
    </rPh>
    <rPh sb="216" eb="218">
      <t>テイカ</t>
    </rPh>
    <rPh sb="228" eb="230">
      <t>ジョウショウ</t>
    </rPh>
    <rPh sb="239" eb="241">
      <t>ゲンカ</t>
    </rPh>
    <rPh sb="241" eb="243">
      <t>ショウキャク</t>
    </rPh>
    <rPh sb="243" eb="244">
      <t>ヒ</t>
    </rPh>
    <rPh sb="247" eb="249">
      <t>ゾウカ</t>
    </rPh>
    <rPh sb="259" eb="261">
      <t>コンゴ</t>
    </rPh>
    <rPh sb="264" eb="266">
      <t>ケイコウ</t>
    </rPh>
    <rPh sb="267" eb="268">
      <t>ツヅ</t>
    </rPh>
    <rPh sb="272" eb="273">
      <t>カンガ</t>
    </rPh>
    <rPh sb="278" eb="281">
      <t>ジゾクテキ</t>
    </rPh>
    <rPh sb="282" eb="285">
      <t>チョウキテキ</t>
    </rPh>
    <rPh sb="286" eb="288">
      <t>シセツ</t>
    </rPh>
    <rPh sb="289" eb="291">
      <t>コウシン</t>
    </rPh>
    <rPh sb="292" eb="294">
      <t>ミス</t>
    </rPh>
    <rPh sb="297" eb="299">
      <t>リョウキン</t>
    </rPh>
    <rPh sb="299" eb="300">
      <t>トウ</t>
    </rPh>
    <rPh sb="301" eb="303">
      <t>ケントウ</t>
    </rPh>
    <rPh sb="306" eb="308">
      <t>ヒツヨウ</t>
    </rPh>
    <rPh sb="314" eb="316">
      <t>シセツ</t>
    </rPh>
    <rPh sb="316" eb="319">
      <t>リヨウリツ</t>
    </rPh>
    <rPh sb="321" eb="323">
      <t>ヘイセイ</t>
    </rPh>
    <rPh sb="325" eb="326">
      <t>ネン</t>
    </rPh>
    <rPh sb="326" eb="327">
      <t>ド</t>
    </rPh>
    <rPh sb="328" eb="330">
      <t>テイカ</t>
    </rPh>
    <rPh sb="339" eb="342">
      <t>ジョウスイジョウ</t>
    </rPh>
    <rPh sb="342" eb="344">
      <t>セツビ</t>
    </rPh>
    <rPh sb="345" eb="347">
      <t>コウシン</t>
    </rPh>
    <rPh sb="348" eb="349">
      <t>トモナ</t>
    </rPh>
    <rPh sb="351" eb="353">
      <t>シセツ</t>
    </rPh>
    <rPh sb="354" eb="355">
      <t>ソウ</t>
    </rPh>
    <rPh sb="355" eb="357">
      <t>ノウリョク</t>
    </rPh>
    <rPh sb="358" eb="360">
      <t>ゾウカ</t>
    </rPh>
    <rPh sb="377" eb="379">
      <t>シヒョウ</t>
    </rPh>
    <rPh sb="380" eb="382">
      <t>ヘイセイ</t>
    </rPh>
    <rPh sb="384" eb="385">
      <t>ネン</t>
    </rPh>
    <rPh sb="385" eb="386">
      <t>ド</t>
    </rPh>
    <rPh sb="387" eb="388">
      <t>オオ</t>
    </rPh>
    <rPh sb="390" eb="392">
      <t>リョウカ</t>
    </rPh>
    <rPh sb="393" eb="394">
      <t>シメ</t>
    </rPh>
    <rPh sb="403" eb="405">
      <t>トウガイ</t>
    </rPh>
    <rPh sb="405" eb="407">
      <t>ネンド</t>
    </rPh>
    <rPh sb="409" eb="410">
      <t>シン</t>
    </rPh>
    <rPh sb="410" eb="412">
      <t>カイケイ</t>
    </rPh>
    <rPh sb="412" eb="414">
      <t>キジュン</t>
    </rPh>
    <rPh sb="415" eb="417">
      <t>テキヨウ</t>
    </rPh>
    <rPh sb="420" eb="422">
      <t>チョウキ</t>
    </rPh>
    <rPh sb="422" eb="425">
      <t>マエウケキン</t>
    </rPh>
    <rPh sb="425" eb="427">
      <t>レイニュウ</t>
    </rPh>
    <rPh sb="430" eb="431">
      <t>アラ</t>
    </rPh>
    <rPh sb="433" eb="435">
      <t>シュウエキ</t>
    </rPh>
    <rPh sb="435" eb="437">
      <t>カモク</t>
    </rPh>
    <rPh sb="438" eb="440">
      <t>ケイジョウ</t>
    </rPh>
    <rPh sb="453" eb="455">
      <t>チョウキ</t>
    </rPh>
    <rPh sb="455" eb="458">
      <t>マエウケキン</t>
    </rPh>
    <rPh sb="458" eb="460">
      <t>レイニュウ</t>
    </rPh>
    <rPh sb="461" eb="463">
      <t>ゲンキン</t>
    </rPh>
    <rPh sb="464" eb="465">
      <t>トモナ</t>
    </rPh>
    <rPh sb="468" eb="470">
      <t>シュウニュウ</t>
    </rPh>
    <rPh sb="476" eb="478">
      <t>ケイエイ</t>
    </rPh>
    <rPh sb="479" eb="481">
      <t>カイゼン</t>
    </rPh>
    <rPh sb="481" eb="482">
      <t>トウ</t>
    </rPh>
    <rPh sb="483" eb="485">
      <t>チョクセツ</t>
    </rPh>
    <rPh sb="485" eb="488">
      <t>カンレンヅ</t>
    </rPh>
    <rPh sb="500" eb="502">
      <t>リュウイ</t>
    </rPh>
    <rPh sb="504" eb="506">
      <t>ヒツヨウ</t>
    </rPh>
    <rPh sb="518" eb="520">
      <t>スウチ</t>
    </rPh>
    <rPh sb="521" eb="522">
      <t>オオ</t>
    </rPh>
    <rPh sb="524" eb="526">
      <t>ヘンカ</t>
    </rPh>
    <rPh sb="527" eb="529">
      <t>ヘイセイ</t>
    </rPh>
    <rPh sb="531" eb="533">
      <t>ネンド</t>
    </rPh>
    <rPh sb="535" eb="536">
      <t>シン</t>
    </rPh>
    <rPh sb="536" eb="538">
      <t>カイケイ</t>
    </rPh>
    <rPh sb="538" eb="540">
      <t>キジュン</t>
    </rPh>
    <rPh sb="541" eb="543">
      <t>テキヨウ</t>
    </rPh>
    <phoneticPr fontId="4"/>
  </si>
  <si>
    <t>　①「有形固定資産減価償却率」は、近年、浄水場設備の更新を行っているため、指標の上昇が小さなものになっており、平均値よりも低い値となっている。
　②「管路経年化率」、③「管路更新率」においては、大規模開発等により布設された管路の更新時期に入っており、計画的かつ効率的な更新に取り組んでいく必要がある。</t>
    <rPh sb="17" eb="19">
      <t>キンネン</t>
    </rPh>
    <rPh sb="20" eb="23">
      <t>ジョウスイジョウ</t>
    </rPh>
    <rPh sb="23" eb="25">
      <t>セツビ</t>
    </rPh>
    <rPh sb="26" eb="28">
      <t>コウシン</t>
    </rPh>
    <rPh sb="29" eb="30">
      <t>オコナ</t>
    </rPh>
    <rPh sb="37" eb="39">
      <t>シヒョウ</t>
    </rPh>
    <rPh sb="40" eb="42">
      <t>ジョウショウ</t>
    </rPh>
    <rPh sb="43" eb="44">
      <t>チイ</t>
    </rPh>
    <rPh sb="55" eb="58">
      <t>ヘイキンチ</t>
    </rPh>
    <rPh sb="61" eb="62">
      <t>ヒク</t>
    </rPh>
    <rPh sb="63" eb="64">
      <t>アタイ</t>
    </rPh>
    <rPh sb="97" eb="100">
      <t>ダイキボ</t>
    </rPh>
    <rPh sb="100" eb="102">
      <t>カイハツ</t>
    </rPh>
    <rPh sb="102" eb="103">
      <t>トウ</t>
    </rPh>
    <rPh sb="106" eb="108">
      <t>フセツ</t>
    </rPh>
    <rPh sb="111" eb="113">
      <t>カンロ</t>
    </rPh>
    <rPh sb="114" eb="116">
      <t>コウシン</t>
    </rPh>
    <rPh sb="116" eb="118">
      <t>ジキ</t>
    </rPh>
    <rPh sb="119" eb="120">
      <t>ハイ</t>
    </rPh>
    <rPh sb="125" eb="128">
      <t>ケイカクテキ</t>
    </rPh>
    <rPh sb="130" eb="133">
      <t>コウリツテキ</t>
    </rPh>
    <rPh sb="134" eb="136">
      <t>コウシン</t>
    </rPh>
    <rPh sb="137" eb="138">
      <t>ト</t>
    </rPh>
    <rPh sb="139" eb="140">
      <t>ク</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</si>
</sst>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0.56999999999999995</c:v>
                </c:pt>
                <c:pt idx="2">
                  <c:v>0.8</c:v>
                </c:pt>
                <c:pt idx="3">
                  <c:v>0.55000000000000004</c:v>
                </c:pt>
                <c:pt idx="4">
                  <c:v>0.38</c:v>
                </c:pt>
              </c:numCache>
            </c:numRef>
          </c:val>
        </c:ser>
        <c:dLbls>
          <c:showLegendKey val="0"/>
          <c:showVal val="0"/>
          <c:showCatName val="0"/>
          <c:showSerName val="0"/>
          <c:showPercent val="0"/>
          <c:showBubbleSize val="0"/>
        </c:dLbls>
        <c:gapWidth val="150"/>
        <c:axId val="132012288"/>
        <c:axId val="132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32012288"/>
        <c:axId val="132034944"/>
      </c:lineChart>
      <c:dateAx>
        <c:axId val="132012288"/>
        <c:scaling>
          <c:orientation val="minMax"/>
        </c:scaling>
        <c:delete val="1"/>
        <c:axPos val="b"/>
        <c:numFmt formatCode="ge" sourceLinked="1"/>
        <c:majorTickMark val="none"/>
        <c:minorTickMark val="none"/>
        <c:tickLblPos val="none"/>
        <c:crossAx val="132034944"/>
        <c:crosses val="autoZero"/>
        <c:auto val="1"/>
        <c:lblOffset val="100"/>
        <c:baseTimeUnit val="years"/>
      </c:dateAx>
      <c:valAx>
        <c:axId val="1320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66.16</c:v>
                </c:pt>
                <c:pt idx="1">
                  <c:v>65.959999999999994</c:v>
                </c:pt>
                <c:pt idx="2">
                  <c:v>65.260000000000005</c:v>
                </c:pt>
                <c:pt idx="3">
                  <c:v>62.02</c:v>
                </c:pt>
                <c:pt idx="4">
                  <c:v>62.31</c:v>
                </c:pt>
              </c:numCache>
            </c:numRef>
          </c:val>
        </c:ser>
        <c:dLbls>
          <c:showLegendKey val="0"/>
          <c:showVal val="0"/>
          <c:showCatName val="0"/>
          <c:showSerName val="0"/>
          <c:showPercent val="0"/>
          <c:showBubbleSize val="0"/>
        </c:dLbls>
        <c:gapWidth val="150"/>
        <c:axId val="138718592"/>
        <c:axId val="1387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38718592"/>
        <c:axId val="138733056"/>
      </c:lineChart>
      <c:dateAx>
        <c:axId val="138718592"/>
        <c:scaling>
          <c:orientation val="minMax"/>
        </c:scaling>
        <c:delete val="1"/>
        <c:axPos val="b"/>
        <c:numFmt formatCode="ge" sourceLinked="1"/>
        <c:majorTickMark val="none"/>
        <c:minorTickMark val="none"/>
        <c:tickLblPos val="none"/>
        <c:crossAx val="138733056"/>
        <c:crosses val="autoZero"/>
        <c:auto val="1"/>
        <c:lblOffset val="100"/>
        <c:baseTimeUnit val="years"/>
      </c:dateAx>
      <c:valAx>
        <c:axId val="1387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94.11</c:v>
                </c:pt>
                <c:pt idx="1">
                  <c:v>93.99</c:v>
                </c:pt>
                <c:pt idx="2">
                  <c:v>94.07</c:v>
                </c:pt>
                <c:pt idx="3">
                  <c:v>94.05</c:v>
                </c:pt>
                <c:pt idx="4">
                  <c:v>94.04</c:v>
                </c:pt>
              </c:numCache>
            </c:numRef>
          </c:val>
        </c:ser>
        <c:dLbls>
          <c:showLegendKey val="0"/>
          <c:showVal val="0"/>
          <c:showCatName val="0"/>
          <c:showSerName val="0"/>
          <c:showPercent val="0"/>
          <c:showBubbleSize val="0"/>
        </c:dLbls>
        <c:gapWidth val="150"/>
        <c:axId val="138882048"/>
        <c:axId val="1388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38882048"/>
        <c:axId val="138896512"/>
      </c:lineChart>
      <c:dateAx>
        <c:axId val="138882048"/>
        <c:scaling>
          <c:orientation val="minMax"/>
        </c:scaling>
        <c:delete val="1"/>
        <c:axPos val="b"/>
        <c:numFmt formatCode="ge" sourceLinked="1"/>
        <c:majorTickMark val="none"/>
        <c:minorTickMark val="none"/>
        <c:tickLblPos val="none"/>
        <c:crossAx val="138896512"/>
        <c:crosses val="autoZero"/>
        <c:auto val="1"/>
        <c:lblOffset val="100"/>
        <c:baseTimeUnit val="years"/>
      </c:dateAx>
      <c:valAx>
        <c:axId val="1388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109.44</c:v>
                </c:pt>
                <c:pt idx="1">
                  <c:v>108.74</c:v>
                </c:pt>
                <c:pt idx="2">
                  <c:v>127.2</c:v>
                </c:pt>
                <c:pt idx="3">
                  <c:v>126.19</c:v>
                </c:pt>
                <c:pt idx="4">
                  <c:v>127.68</c:v>
                </c:pt>
              </c:numCache>
            </c:numRef>
          </c:val>
        </c:ser>
        <c:dLbls>
          <c:showLegendKey val="0"/>
          <c:showVal val="0"/>
          <c:showCatName val="0"/>
          <c:showSerName val="0"/>
          <c:showPercent val="0"/>
          <c:showBubbleSize val="0"/>
        </c:dLbls>
        <c:gapWidth val="150"/>
        <c:axId val="133564288"/>
        <c:axId val="1335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33564288"/>
        <c:axId val="133578752"/>
      </c:lineChart>
      <c:dateAx>
        <c:axId val="133564288"/>
        <c:scaling>
          <c:orientation val="minMax"/>
        </c:scaling>
        <c:delete val="1"/>
        <c:axPos val="b"/>
        <c:numFmt formatCode="ge" sourceLinked="1"/>
        <c:majorTickMark val="none"/>
        <c:minorTickMark val="none"/>
        <c:tickLblPos val="none"/>
        <c:crossAx val="133578752"/>
        <c:crosses val="autoZero"/>
        <c:auto val="1"/>
        <c:lblOffset val="100"/>
        <c:baseTimeUnit val="years"/>
      </c:dateAx>
      <c:valAx>
        <c:axId val="13357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5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41.57</c:v>
                </c:pt>
                <c:pt idx="1">
                  <c:v>42.5</c:v>
                </c:pt>
                <c:pt idx="2">
                  <c:v>42.35</c:v>
                </c:pt>
                <c:pt idx="3">
                  <c:v>42.57</c:v>
                </c:pt>
                <c:pt idx="4">
                  <c:v>42.99</c:v>
                </c:pt>
              </c:numCache>
            </c:numRef>
          </c:val>
        </c:ser>
        <c:dLbls>
          <c:showLegendKey val="0"/>
          <c:showVal val="0"/>
          <c:showCatName val="0"/>
          <c:showSerName val="0"/>
          <c:showPercent val="0"/>
          <c:showBubbleSize val="0"/>
        </c:dLbls>
        <c:gapWidth val="150"/>
        <c:axId val="133600768"/>
        <c:axId val="1336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33600768"/>
        <c:axId val="133602688"/>
      </c:lineChart>
      <c:dateAx>
        <c:axId val="133600768"/>
        <c:scaling>
          <c:orientation val="minMax"/>
        </c:scaling>
        <c:delete val="1"/>
        <c:axPos val="b"/>
        <c:numFmt formatCode="ge" sourceLinked="1"/>
        <c:majorTickMark val="none"/>
        <c:minorTickMark val="none"/>
        <c:tickLblPos val="none"/>
        <c:crossAx val="133602688"/>
        <c:crosses val="autoZero"/>
        <c:auto val="1"/>
        <c:lblOffset val="100"/>
        <c:baseTimeUnit val="years"/>
      </c:dateAx>
      <c:valAx>
        <c:axId val="1336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4.13</c:v>
                </c:pt>
                <c:pt idx="1">
                  <c:v>6.66</c:v>
                </c:pt>
                <c:pt idx="2">
                  <c:v>6.95</c:v>
                </c:pt>
                <c:pt idx="3">
                  <c:v>6.97</c:v>
                </c:pt>
                <c:pt idx="4">
                  <c:v>18.02</c:v>
                </c:pt>
              </c:numCache>
            </c:numRef>
          </c:val>
        </c:ser>
        <c:dLbls>
          <c:showLegendKey val="0"/>
          <c:showVal val="0"/>
          <c:showCatName val="0"/>
          <c:showSerName val="0"/>
          <c:showPercent val="0"/>
          <c:showBubbleSize val="0"/>
        </c:dLbls>
        <c:gapWidth val="150"/>
        <c:axId val="135283840"/>
        <c:axId val="1352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35283840"/>
        <c:axId val="135285760"/>
      </c:lineChart>
      <c:dateAx>
        <c:axId val="135283840"/>
        <c:scaling>
          <c:orientation val="minMax"/>
        </c:scaling>
        <c:delete val="1"/>
        <c:axPos val="b"/>
        <c:numFmt formatCode="ge" sourceLinked="1"/>
        <c:majorTickMark val="none"/>
        <c:minorTickMark val="none"/>
        <c:tickLblPos val="none"/>
        <c:crossAx val="135285760"/>
        <c:crosses val="autoZero"/>
        <c:auto val="1"/>
        <c:lblOffset val="100"/>
        <c:baseTimeUnit val="years"/>
      </c:dateAx>
      <c:valAx>
        <c:axId val="1352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330432"/>
        <c:axId val="1364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35330432"/>
        <c:axId val="136459008"/>
      </c:lineChart>
      <c:dateAx>
        <c:axId val="135330432"/>
        <c:scaling>
          <c:orientation val="minMax"/>
        </c:scaling>
        <c:delete val="1"/>
        <c:axPos val="b"/>
        <c:numFmt formatCode="ge" sourceLinked="1"/>
        <c:majorTickMark val="none"/>
        <c:minorTickMark val="none"/>
        <c:tickLblPos val="none"/>
        <c:crossAx val="136459008"/>
        <c:crosses val="autoZero"/>
        <c:auto val="1"/>
        <c:lblOffset val="100"/>
        <c:baseTimeUnit val="years"/>
      </c:dateAx>
      <c:valAx>
        <c:axId val="13645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3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2427.7600000000002</c:v>
                </c:pt>
                <c:pt idx="1">
                  <c:v>2636.2</c:v>
                </c:pt>
                <c:pt idx="2">
                  <c:v>942.94</c:v>
                </c:pt>
                <c:pt idx="3">
                  <c:v>742.83</c:v>
                </c:pt>
                <c:pt idx="4">
                  <c:v>901.26</c:v>
                </c:pt>
              </c:numCache>
            </c:numRef>
          </c:val>
        </c:ser>
        <c:dLbls>
          <c:showLegendKey val="0"/>
          <c:showVal val="0"/>
          <c:showCatName val="0"/>
          <c:showSerName val="0"/>
          <c:showPercent val="0"/>
          <c:showBubbleSize val="0"/>
        </c:dLbls>
        <c:gapWidth val="150"/>
        <c:axId val="136489600"/>
        <c:axId val="136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36489600"/>
        <c:axId val="136495872"/>
      </c:lineChart>
      <c:dateAx>
        <c:axId val="136489600"/>
        <c:scaling>
          <c:orientation val="minMax"/>
        </c:scaling>
        <c:delete val="1"/>
        <c:axPos val="b"/>
        <c:numFmt formatCode="ge" sourceLinked="1"/>
        <c:majorTickMark val="none"/>
        <c:minorTickMark val="none"/>
        <c:tickLblPos val="none"/>
        <c:crossAx val="136495872"/>
        <c:crosses val="autoZero"/>
        <c:auto val="1"/>
        <c:lblOffset val="100"/>
        <c:baseTimeUnit val="years"/>
      </c:dateAx>
      <c:valAx>
        <c:axId val="13649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4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3.16</c:v>
                </c:pt>
                <c:pt idx="1">
                  <c:v>1.92</c:v>
                </c:pt>
                <c:pt idx="2">
                  <c:v>1.2</c:v>
                </c:pt>
                <c:pt idx="3">
                  <c:v>0.41</c:v>
                </c:pt>
                <c:pt idx="4" formatCode="#,##0.00;&quot;△&quot;#,##0.00">
                  <c:v>0</c:v>
                </c:pt>
              </c:numCache>
            </c:numRef>
          </c:val>
        </c:ser>
        <c:dLbls>
          <c:showLegendKey val="0"/>
          <c:showVal val="0"/>
          <c:showCatName val="0"/>
          <c:showSerName val="0"/>
          <c:showPercent val="0"/>
          <c:showBubbleSize val="0"/>
        </c:dLbls>
        <c:gapWidth val="150"/>
        <c:axId val="136509696"/>
        <c:axId val="1386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36509696"/>
        <c:axId val="138637696"/>
      </c:lineChart>
      <c:dateAx>
        <c:axId val="136509696"/>
        <c:scaling>
          <c:orientation val="minMax"/>
        </c:scaling>
        <c:delete val="1"/>
        <c:axPos val="b"/>
        <c:numFmt formatCode="ge" sourceLinked="1"/>
        <c:majorTickMark val="none"/>
        <c:minorTickMark val="none"/>
        <c:tickLblPos val="none"/>
        <c:crossAx val="138637696"/>
        <c:crosses val="autoZero"/>
        <c:auto val="1"/>
        <c:lblOffset val="100"/>
        <c:baseTimeUnit val="years"/>
      </c:dateAx>
      <c:valAx>
        <c:axId val="13863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94.01</c:v>
                </c:pt>
                <c:pt idx="1">
                  <c:v>92.24</c:v>
                </c:pt>
                <c:pt idx="2">
                  <c:v>123.26</c:v>
                </c:pt>
                <c:pt idx="3">
                  <c:v>118.44</c:v>
                </c:pt>
                <c:pt idx="4">
                  <c:v>117.46</c:v>
                </c:pt>
              </c:numCache>
            </c:numRef>
          </c:val>
        </c:ser>
        <c:dLbls>
          <c:showLegendKey val="0"/>
          <c:showVal val="0"/>
          <c:showCatName val="0"/>
          <c:showSerName val="0"/>
          <c:showPercent val="0"/>
          <c:showBubbleSize val="0"/>
        </c:dLbls>
        <c:gapWidth val="150"/>
        <c:axId val="138665984"/>
        <c:axId val="1386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38665984"/>
        <c:axId val="138667904"/>
      </c:lineChart>
      <c:dateAx>
        <c:axId val="138665984"/>
        <c:scaling>
          <c:orientation val="minMax"/>
        </c:scaling>
        <c:delete val="1"/>
        <c:axPos val="b"/>
        <c:numFmt formatCode="ge" sourceLinked="1"/>
        <c:majorTickMark val="none"/>
        <c:minorTickMark val="none"/>
        <c:tickLblPos val="none"/>
        <c:crossAx val="138667904"/>
        <c:crosses val="autoZero"/>
        <c:auto val="1"/>
        <c:lblOffset val="100"/>
        <c:baseTimeUnit val="years"/>
      </c:dateAx>
      <c:valAx>
        <c:axId val="1386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152.30000000000001</c:v>
                </c:pt>
                <c:pt idx="1">
                  <c:v>155.1</c:v>
                </c:pt>
                <c:pt idx="2">
                  <c:v>115.61</c:v>
                </c:pt>
                <c:pt idx="3">
                  <c:v>120.33</c:v>
                </c:pt>
                <c:pt idx="4">
                  <c:v>121.59</c:v>
                </c:pt>
              </c:numCache>
            </c:numRef>
          </c:val>
        </c:ser>
        <c:dLbls>
          <c:showLegendKey val="0"/>
          <c:showVal val="0"/>
          <c:showCatName val="0"/>
          <c:showSerName val="0"/>
          <c:showPercent val="0"/>
          <c:showBubbleSize val="0"/>
        </c:dLbls>
        <c:gapWidth val="150"/>
        <c:axId val="138702848"/>
        <c:axId val="1387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38702848"/>
        <c:axId val="138704768"/>
      </c:lineChart>
      <c:dateAx>
        <c:axId val="138702848"/>
        <c:scaling>
          <c:orientation val="minMax"/>
        </c:scaling>
        <c:delete val="1"/>
        <c:axPos val="b"/>
        <c:numFmt formatCode="ge" sourceLinked="1"/>
        <c:majorTickMark val="none"/>
        <c:minorTickMark val="none"/>
        <c:tickLblPos val="none"/>
        <c:crossAx val="138704768"/>
        <c:crosses val="autoZero"/>
        <c:auto val="1"/>
        <c:lblOffset val="100"/>
        <c:baseTimeUnit val="years"/>
      </c:dateAx>
      <c:valAx>
        <c:axId val="1387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千葉県　四街道市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92337</v>
      </c>
      <c r="AM8" s="71"/>
      <c r="AN8" s="71"/>
      <c r="AO8" s="71"/>
      <c r="AP8" s="71"/>
      <c r="AQ8" s="71"/>
      <c r="AR8" s="71"/>
      <c r="AS8" s="71"/>
      <c r="AT8" s="67">
        <f>データ!$S$6</f>
        <v>34.520000000000003</v>
      </c>
      <c r="AU8" s="68"/>
      <c r="AV8" s="68"/>
      <c r="AW8" s="68"/>
      <c r="AX8" s="68"/>
      <c r="AY8" s="68"/>
      <c r="AZ8" s="68"/>
      <c r="BA8" s="68"/>
      <c r="BB8" s="70">
        <f>データ!$T$6</f>
        <v>2674.88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97.21</v>
      </c>
      <c r="J10" s="68"/>
      <c r="K10" s="68"/>
      <c r="L10" s="68"/>
      <c r="M10" s="68"/>
      <c r="N10" s="68"/>
      <c r="O10" s="69"/>
      <c r="P10" s="70">
        <f>データ!$P$6</f>
        <v>97.18</v>
      </c>
      <c r="Q10" s="70"/>
      <c r="R10" s="70"/>
      <c r="S10" s="70"/>
      <c r="T10" s="70"/>
      <c r="U10" s="70"/>
      <c r="V10" s="70"/>
      <c r="W10" s="71">
        <f>データ!$Q$6</f>
        <v>2268</v>
      </c>
      <c r="X10" s="71"/>
      <c r="Y10" s="71"/>
      <c r="Z10" s="71"/>
      <c r="AA10" s="71"/>
      <c r="AB10" s="71"/>
      <c r="AC10" s="71"/>
      <c r="AD10" s="2"/>
      <c r="AE10" s="2"/>
      <c r="AF10" s="2"/>
      <c r="AG10" s="2"/>
      <c r="AH10" s="5"/>
      <c r="AI10" s="5"/>
      <c r="AJ10" s="5"/>
      <c r="AK10" s="5"/>
      <c r="AL10" s="71">
        <f>データ!$U$6</f>
        <v>91655</v>
      </c>
      <c r="AM10" s="71"/>
      <c r="AN10" s="71"/>
      <c r="AO10" s="71"/>
      <c r="AP10" s="71"/>
      <c r="AQ10" s="71"/>
      <c r="AR10" s="71"/>
      <c r="AS10" s="71"/>
      <c r="AT10" s="67">
        <f>データ!$V$6</f>
        <v>34.9</v>
      </c>
      <c r="AU10" s="68"/>
      <c r="AV10" s="68"/>
      <c r="AW10" s="68"/>
      <c r="AX10" s="68"/>
      <c r="AY10" s="68"/>
      <c r="AZ10" s="68"/>
      <c r="BA10" s="68"/>
      <c r="BB10" s="70">
        <f>データ!$W$6</f>
        <v>2626.22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122289</v>
      </c>
      <c r="D6" s="34">
        <f t="shared" si="3"/>
        <v>46</v>
      </c>
      <c r="E6" s="34">
        <f t="shared" si="3"/>
        <v>1</v>
      </c>
      <c r="F6" s="34">
        <f t="shared" si="3"/>
        <v>0</v>
      </c>
      <c r="G6" s="34">
        <f t="shared" si="3"/>
        <v>1</v>
      </c>
      <c r="H6" s="34" t="str">
        <f t="shared" si="3"/>
        <v>千葉県　四街道市</v>
      </c>
      <c r="I6" s="34" t="str">
        <f t="shared" si="3"/>
        <v>法適用</v>
      </c>
      <c r="J6" s="34" t="str">
        <f t="shared" si="3"/>
        <v>水道事業</v>
      </c>
      <c r="K6" s="34" t="str">
        <f t="shared" si="3"/>
        <v>末端給水事業</v>
      </c>
      <c r="L6" s="34" t="str">
        <f t="shared" si="3"/>
        <v>A4</v>
      </c>
      <c r="M6" s="34">
        <f t="shared" si="3"/>
        <v>0</v>
      </c>
      <c r="N6" s="35" t="str">
        <f t="shared" si="3"/>
        <v>-</v>
      </c>
      <c r="O6" s="35">
        <f t="shared" si="3"/>
        <v>97.21</v>
      </c>
      <c r="P6" s="35">
        <f t="shared" si="3"/>
        <v>97.18</v>
      </c>
      <c r="Q6" s="35">
        <f t="shared" si="3"/>
        <v>2268</v>
      </c>
      <c r="R6" s="35">
        <f t="shared" si="3"/>
        <v>92337</v>
      </c>
      <c r="S6" s="35">
        <f t="shared" si="3"/>
        <v>34.520000000000003</v>
      </c>
      <c r="T6" s="35">
        <f t="shared" si="3"/>
        <v>2674.88</v>
      </c>
      <c r="U6" s="35">
        <f t="shared" si="3"/>
        <v>91655</v>
      </c>
      <c r="V6" s="35">
        <f t="shared" si="3"/>
        <v>34.9</v>
      </c>
      <c r="W6" s="35">
        <f t="shared" si="3"/>
        <v>2626.22</v>
      </c>
      <c r="X6" s="36">
        <f>IF(X7="",NA(),X7)</f>
        <v>109.44</v>
      </c>
      <c r="Y6" s="36">
        <f t="shared" ref="Y6:AG6" si="4">IF(Y7="",NA(),Y7)</f>
        <v>108.74</v>
      </c>
      <c r="Z6" s="36">
        <f t="shared" si="4"/>
        <v>127.2</v>
      </c>
      <c r="AA6" s="36">
        <f t="shared" si="4"/>
        <v>126.19</v>
      </c>
      <c r="AB6" s="36">
        <f t="shared" si="4"/>
        <v>127.68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2427.7600000000002</v>
      </c>
      <c r="AU6" s="36">
        <f t="shared" ref="AU6:BC6" si="6">IF(AU7="",NA(),AU7)</f>
        <v>2636.2</v>
      </c>
      <c r="AV6" s="36">
        <f t="shared" si="6"/>
        <v>942.94</v>
      </c>
      <c r="AW6" s="36">
        <f t="shared" si="6"/>
        <v>742.83</v>
      </c>
      <c r="AX6" s="36">
        <f t="shared" si="6"/>
        <v>901.26</v>
      </c>
      <c r="AY6" s="36">
        <f t="shared" si="6"/>
        <v>701</v>
      </c>
      <c r="AZ6" s="36">
        <f t="shared" si="6"/>
        <v>739.59</v>
      </c>
      <c r="BA6" s="36">
        <f t="shared" si="6"/>
        <v>335.95</v>
      </c>
      <c r="BB6" s="36">
        <f t="shared" si="6"/>
        <v>346.59</v>
      </c>
      <c r="BC6" s="36">
        <f t="shared" si="6"/>
        <v>357.82</v>
      </c>
      <c r="BD6" s="35" t="str">
        <f>IF(BD7="","",IF(BD7="-","【-】","【"&amp;SUBSTITUTE(TEXT(BD7,"#,##0.00"),"-","△")&amp;"】"))</f>
        <v>【262.87】</v>
      </c>
      <c r="BE6" s="36">
        <f>IF(BE7="",NA(),BE7)</f>
        <v>3.16</v>
      </c>
      <c r="BF6" s="36">
        <f t="shared" ref="BF6:BN6" si="7">IF(BF7="",NA(),BF7)</f>
        <v>1.92</v>
      </c>
      <c r="BG6" s="36">
        <f t="shared" si="7"/>
        <v>1.2</v>
      </c>
      <c r="BH6" s="36">
        <f t="shared" si="7"/>
        <v>0.41</v>
      </c>
      <c r="BI6" s="35">
        <f t="shared" si="7"/>
        <v>0</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94.01</v>
      </c>
      <c r="BQ6" s="36">
        <f t="shared" ref="BQ6:BY6" si="8">IF(BQ7="",NA(),BQ7)</f>
        <v>92.24</v>
      </c>
      <c r="BR6" s="36">
        <f t="shared" si="8"/>
        <v>123.26</v>
      </c>
      <c r="BS6" s="36">
        <f t="shared" si="8"/>
        <v>118.44</v>
      </c>
      <c r="BT6" s="36">
        <f t="shared" si="8"/>
        <v>117.46</v>
      </c>
      <c r="BU6" s="36">
        <f t="shared" si="8"/>
        <v>100.27</v>
      </c>
      <c r="BV6" s="36">
        <f t="shared" si="8"/>
        <v>99.46</v>
      </c>
      <c r="BW6" s="36">
        <f t="shared" si="8"/>
        <v>105.21</v>
      </c>
      <c r="BX6" s="36">
        <f t="shared" si="8"/>
        <v>105.71</v>
      </c>
      <c r="BY6" s="36">
        <f t="shared" si="8"/>
        <v>106.01</v>
      </c>
      <c r="BZ6" s="35" t="str">
        <f>IF(BZ7="","",IF(BZ7="-","【-】","【"&amp;SUBSTITUTE(TEXT(BZ7,"#,##0.00"),"-","△")&amp;"】"))</f>
        <v>【105.59】</v>
      </c>
      <c r="CA6" s="36">
        <f>IF(CA7="",NA(),CA7)</f>
        <v>152.30000000000001</v>
      </c>
      <c r="CB6" s="36">
        <f t="shared" ref="CB6:CJ6" si="9">IF(CB7="",NA(),CB7)</f>
        <v>155.1</v>
      </c>
      <c r="CC6" s="36">
        <f t="shared" si="9"/>
        <v>115.61</v>
      </c>
      <c r="CD6" s="36">
        <f t="shared" si="9"/>
        <v>120.33</v>
      </c>
      <c r="CE6" s="36">
        <f t="shared" si="9"/>
        <v>121.59</v>
      </c>
      <c r="CF6" s="36">
        <f t="shared" si="9"/>
        <v>169.62</v>
      </c>
      <c r="CG6" s="36">
        <f t="shared" si="9"/>
        <v>171.78</v>
      </c>
      <c r="CH6" s="36">
        <f t="shared" si="9"/>
        <v>162.59</v>
      </c>
      <c r="CI6" s="36">
        <f t="shared" si="9"/>
        <v>162.15</v>
      </c>
      <c r="CJ6" s="36">
        <f t="shared" si="9"/>
        <v>162.24</v>
      </c>
      <c r="CK6" s="35" t="str">
        <f>IF(CK7="","",IF(CK7="-","【-】","【"&amp;SUBSTITUTE(TEXT(CK7,"#,##0.00"),"-","△")&amp;"】"))</f>
        <v>【163.27】</v>
      </c>
      <c r="CL6" s="36">
        <f>IF(CL7="",NA(),CL7)</f>
        <v>66.16</v>
      </c>
      <c r="CM6" s="36">
        <f t="shared" ref="CM6:CU6" si="10">IF(CM7="",NA(),CM7)</f>
        <v>65.959999999999994</v>
      </c>
      <c r="CN6" s="36">
        <f t="shared" si="10"/>
        <v>65.260000000000005</v>
      </c>
      <c r="CO6" s="36">
        <f t="shared" si="10"/>
        <v>62.02</v>
      </c>
      <c r="CP6" s="36">
        <f t="shared" si="10"/>
        <v>62.31</v>
      </c>
      <c r="CQ6" s="36">
        <f t="shared" si="10"/>
        <v>59.88</v>
      </c>
      <c r="CR6" s="36">
        <f t="shared" si="10"/>
        <v>59.68</v>
      </c>
      <c r="CS6" s="36">
        <f t="shared" si="10"/>
        <v>59.17</v>
      </c>
      <c r="CT6" s="36">
        <f t="shared" si="10"/>
        <v>59.34</v>
      </c>
      <c r="CU6" s="36">
        <f t="shared" si="10"/>
        <v>59.11</v>
      </c>
      <c r="CV6" s="35" t="str">
        <f>IF(CV7="","",IF(CV7="-","【-】","【"&amp;SUBSTITUTE(TEXT(CV7,"#,##0.00"),"-","△")&amp;"】"))</f>
        <v>【59.94】</v>
      </c>
      <c r="CW6" s="36">
        <f>IF(CW7="",NA(),CW7)</f>
        <v>94.11</v>
      </c>
      <c r="CX6" s="36">
        <f t="shared" ref="CX6:DF6" si="11">IF(CX7="",NA(),CX7)</f>
        <v>93.99</v>
      </c>
      <c r="CY6" s="36">
        <f t="shared" si="11"/>
        <v>94.07</v>
      </c>
      <c r="CZ6" s="36">
        <f t="shared" si="11"/>
        <v>94.05</v>
      </c>
      <c r="DA6" s="36">
        <f t="shared" si="11"/>
        <v>94.04</v>
      </c>
      <c r="DB6" s="36">
        <f t="shared" si="11"/>
        <v>87.65</v>
      </c>
      <c r="DC6" s="36">
        <f t="shared" si="11"/>
        <v>87.63</v>
      </c>
      <c r="DD6" s="36">
        <f t="shared" si="11"/>
        <v>87.6</v>
      </c>
      <c r="DE6" s="36">
        <f t="shared" si="11"/>
        <v>87.74</v>
      </c>
      <c r="DF6" s="36">
        <f t="shared" si="11"/>
        <v>87.91</v>
      </c>
      <c r="DG6" s="35" t="str">
        <f>IF(DG7="","",IF(DG7="-","【-】","【"&amp;SUBSTITUTE(TEXT(DG7,"#,##0.00"),"-","△")&amp;"】"))</f>
        <v>【90.22】</v>
      </c>
      <c r="DH6" s="36">
        <f>IF(DH7="",NA(),DH7)</f>
        <v>41.57</v>
      </c>
      <c r="DI6" s="36">
        <f t="shared" ref="DI6:DQ6" si="12">IF(DI7="",NA(),DI7)</f>
        <v>42.5</v>
      </c>
      <c r="DJ6" s="36">
        <f t="shared" si="12"/>
        <v>42.35</v>
      </c>
      <c r="DK6" s="36">
        <f t="shared" si="12"/>
        <v>42.57</v>
      </c>
      <c r="DL6" s="36">
        <f t="shared" si="12"/>
        <v>42.99</v>
      </c>
      <c r="DM6" s="36">
        <f t="shared" si="12"/>
        <v>38.69</v>
      </c>
      <c r="DN6" s="36">
        <f t="shared" si="12"/>
        <v>39.65</v>
      </c>
      <c r="DO6" s="36">
        <f t="shared" si="12"/>
        <v>45.25</v>
      </c>
      <c r="DP6" s="36">
        <f t="shared" si="12"/>
        <v>46.27</v>
      </c>
      <c r="DQ6" s="36">
        <f t="shared" si="12"/>
        <v>46.88</v>
      </c>
      <c r="DR6" s="35" t="str">
        <f>IF(DR7="","",IF(DR7="-","【-】","【"&amp;SUBSTITUTE(TEXT(DR7,"#,##0.00"),"-","△")&amp;"】"))</f>
        <v>【47.91】</v>
      </c>
      <c r="DS6" s="36">
        <f>IF(DS7="",NA(),DS7)</f>
        <v>4.13</v>
      </c>
      <c r="DT6" s="36">
        <f t="shared" ref="DT6:EB6" si="13">IF(DT7="",NA(),DT7)</f>
        <v>6.66</v>
      </c>
      <c r="DU6" s="36">
        <f t="shared" si="13"/>
        <v>6.95</v>
      </c>
      <c r="DV6" s="36">
        <f t="shared" si="13"/>
        <v>6.97</v>
      </c>
      <c r="DW6" s="36">
        <f t="shared" si="13"/>
        <v>18.02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0.67</v>
      </c>
      <c r="EE6" s="36">
        <f t="shared" ref="EE6:EM6" si="14">IF(EE7="",NA(),EE7)</f>
        <v>0.56999999999999995</v>
      </c>
      <c r="EF6" s="36">
        <f t="shared" si="14"/>
        <v>0.8</v>
      </c>
      <c r="EG6" s="36">
        <f t="shared" si="14"/>
        <v>0.55000000000000004</v>
      </c>
      <c r="EH6" s="36">
        <f t="shared" si="14"/>
        <v>0.38</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122289</v>
      </c>
      <c r="D7" s="38">
        <v>46</v>
      </c>
      <c r="E7" s="38">
        <v>1</v>
      </c>
      <c r="F7" s="38">
        <v>0</v>
      </c>
      <c r="G7" s="38">
        <v>1</v>
      </c>
      <c r="H7" s="38" t="s">
        <v>105</v>
      </c>
      <c r="I7" s="38" t="s">
        <v>106</v>
      </c>
      <c r="J7" s="38" t="s">
        <v>107</v>
      </c>
      <c r="K7" s="38" t="s">
        <v>108</v>
      </c>
      <c r="L7" s="38" t="s">
        <v>109</v>
      </c>
      <c r="M7" s="38"/>
      <c r="N7" s="39" t="s">
        <v>110</v>
      </c>
      <c r="O7" s="39">
        <v>97.21</v>
      </c>
      <c r="P7" s="39">
        <v>97.18</v>
      </c>
      <c r="Q7" s="39">
        <v>2268</v>
      </c>
      <c r="R7" s="39">
        <v>92337</v>
      </c>
      <c r="S7" s="39">
        <v>34.520000000000003</v>
      </c>
      <c r="T7" s="39">
        <v>2674.88</v>
      </c>
      <c r="U7" s="39">
        <v>91655</v>
      </c>
      <c r="V7" s="39">
        <v>34.9</v>
      </c>
      <c r="W7" s="39">
        <v>2626.22</v>
      </c>
      <c r="X7" s="39">
        <v>109.44</v>
      </c>
      <c r="Y7" s="39">
        <v>108.74</v>
      </c>
      <c r="Z7" s="39">
        <v>127.2</v>
      </c>
      <c r="AA7" s="39">
        <v>126.19</v>
      </c>
      <c r="AB7" s="39">
        <v>127.68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2427.7600000000002</v>
      </c>
      <c r="AU7" s="39">
        <v>2636.2</v>
      </c>
      <c r="AV7" s="39">
        <v>942.94</v>
      </c>
      <c r="AW7" s="39">
        <v>742.83</v>
      </c>
      <c r="AX7" s="39">
        <v>901.26</v>
      </c>
      <c r="AY7" s="39">
        <v>701</v>
      </c>
      <c r="AZ7" s="39">
        <v>739.59</v>
      </c>
      <c r="BA7" s="39">
        <v>335.95</v>
      </c>
      <c r="BB7" s="39">
        <v>346.59</v>
      </c>
      <c r="BC7" s="39">
        <v>357.82</v>
      </c>
      <c r="BD7" s="39">
        <v>262.87</v>
      </c>
      <c r="BE7" s="39">
        <v>3.16</v>
      </c>
      <c r="BF7" s="39">
        <v>1.92</v>
      </c>
      <c r="BG7" s="39">
        <v>1.2</v>
      </c>
      <c r="BH7" s="39">
        <v>0.41</v>
      </c>
      <c r="BI7" s="39">
        <v>0</v>
      </c>
      <c r="BJ7" s="39">
        <v>330.99</v>
      </c>
      <c r="BK7" s="39">
        <v>324.08999999999997</v>
      </c>
      <c r="BL7" s="39">
        <v>319.82</v>
      </c>
      <c r="BM7" s="39">
        <v>312.02999999999997</v>
      </c>
      <c r="BN7" s="39">
        <v>307.45999999999998</v>
      </c>
      <c r="BO7" s="39">
        <v>270.87</v>
      </c>
      <c r="BP7" s="39">
        <v>94.01</v>
      </c>
      <c r="BQ7" s="39">
        <v>92.24</v>
      </c>
      <c r="BR7" s="39">
        <v>123.26</v>
      </c>
      <c r="BS7" s="39">
        <v>118.44</v>
      </c>
      <c r="BT7" s="39">
        <v>117.46</v>
      </c>
      <c r="BU7" s="39">
        <v>100.27</v>
      </c>
      <c r="BV7" s="39">
        <v>99.46</v>
      </c>
      <c r="BW7" s="39">
        <v>105.21</v>
      </c>
      <c r="BX7" s="39">
        <v>105.71</v>
      </c>
      <c r="BY7" s="39">
        <v>106.01</v>
      </c>
      <c r="BZ7" s="39">
        <v>105.59</v>
      </c>
      <c r="CA7" s="39">
        <v>152.30000000000001</v>
      </c>
      <c r="CB7" s="39">
        <v>155.1</v>
      </c>
      <c r="CC7" s="39">
        <v>115.61</v>
      </c>
      <c r="CD7" s="39">
        <v>120.33</v>
      </c>
      <c r="CE7" s="39">
        <v>121.59</v>
      </c>
      <c r="CF7" s="39">
        <v>169.62</v>
      </c>
      <c r="CG7" s="39">
        <v>171.78</v>
      </c>
      <c r="CH7" s="39">
        <v>162.59</v>
      </c>
      <c r="CI7" s="39">
        <v>162.15</v>
      </c>
      <c r="CJ7" s="39">
        <v>162.24</v>
      </c>
      <c r="CK7" s="39">
        <v>163.27000000000001</v>
      </c>
      <c r="CL7" s="39">
        <v>66.16</v>
      </c>
      <c r="CM7" s="39">
        <v>65.959999999999994</v>
      </c>
      <c r="CN7" s="39">
        <v>65.260000000000005</v>
      </c>
      <c r="CO7" s="39">
        <v>62.02</v>
      </c>
      <c r="CP7" s="39">
        <v>62.31</v>
      </c>
      <c r="CQ7" s="39">
        <v>59.88</v>
      </c>
      <c r="CR7" s="39">
        <v>59.68</v>
      </c>
      <c r="CS7" s="39">
        <v>59.17</v>
      </c>
      <c r="CT7" s="39">
        <v>59.34</v>
      </c>
      <c r="CU7" s="39">
        <v>59.11</v>
      </c>
      <c r="CV7" s="39">
        <v>59.94</v>
      </c>
      <c r="CW7" s="39">
        <v>94.11</v>
      </c>
      <c r="CX7" s="39">
        <v>93.99</v>
      </c>
      <c r="CY7" s="39">
        <v>94.07</v>
      </c>
      <c r="CZ7" s="39">
        <v>94.05</v>
      </c>
      <c r="DA7" s="39">
        <v>94.04</v>
      </c>
      <c r="DB7" s="39">
        <v>87.65</v>
      </c>
      <c r="DC7" s="39">
        <v>87.63</v>
      </c>
      <c r="DD7" s="39">
        <v>87.6</v>
      </c>
      <c r="DE7" s="39">
        <v>87.74</v>
      </c>
      <c r="DF7" s="39">
        <v>87.91</v>
      </c>
      <c r="DG7" s="39">
        <v>90.22</v>
      </c>
      <c r="DH7" s="39">
        <v>41.57</v>
      </c>
      <c r="DI7" s="39">
        <v>42.5</v>
      </c>
      <c r="DJ7" s="39">
        <v>42.35</v>
      </c>
      <c r="DK7" s="39">
        <v>42.57</v>
      </c>
      <c r="DL7" s="39">
        <v>42.99</v>
      </c>
      <c r="DM7" s="39">
        <v>38.69</v>
      </c>
      <c r="DN7" s="39">
        <v>39.65</v>
      </c>
      <c r="DO7" s="39">
        <v>45.25</v>
      </c>
      <c r="DP7" s="39">
        <v>46.27</v>
      </c>
      <c r="DQ7" s="39">
        <v>46.88</v>
      </c>
      <c r="DR7" s="39">
        <v>47.91</v>
      </c>
      <c r="DS7" s="39">
        <v>4.13</v>
      </c>
      <c r="DT7" s="39">
        <v>6.66</v>
      </c>
      <c r="DU7" s="39">
        <v>6.95</v>
      </c>
      <c r="DV7" s="39">
        <v>6.97</v>
      </c>
      <c r="DW7" s="39">
        <v>18.02</v>
      </c>
      <c r="DX7" s="39">
        <v>8.4</v>
      </c>
      <c r="DY7" s="39">
        <v>9.7100000000000009</v>
      </c>
      <c r="DZ7" s="39">
        <v>10.71</v>
      </c>
      <c r="EA7" s="39">
        <v>10.93</v>
      </c>
      <c r="EB7" s="39">
        <v>13.39</v>
      </c>
      <c r="EC7" s="39">
        <v>15</v>
      </c>
      <c r="ED7" s="39">
        <v>0.67</v>
      </c>
      <c r="EE7" s="39">
        <v>0.56999999999999995</v>
      </c>
      <c r="EF7" s="39">
        <v>0.8</v>
      </c>
      <c r="EG7" s="39">
        <v>0.55000000000000004</v>
      </c>
      <c r="EH7" s="39">
        <v>0.38</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1396</cp:lastModifiedBy>
  <cp:lastPrinted>2018-02-07T05:12:00Z</cp:lastPrinted>
  <dcterms:created xsi:type="dcterms:W3CDTF">2017-12-25T01:25:49Z</dcterms:created>
  <dcterms:modified xsi:type="dcterms:W3CDTF">2018-02-07T07:28:46Z</dcterms:modified>
  <cp:category/>
</cp:coreProperties>
</file>