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O34" i="9"/>
  <c r="BW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l="1"/>
</calcChain>
</file>

<file path=xl/sharedStrings.xml><?xml version="1.0" encoding="utf-8"?>
<sst xmlns="http://schemas.openxmlformats.org/spreadsheetml/2006/main" count="1023" uniqueCount="555">
  <si>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</si>
  <si>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</si>
  <si>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</si>
  <si>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</si>
  <si>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</si>
  <si>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</si>
  <si>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</si>
  <si>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</si>
  <si>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</si>
  <si>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</si>
  <si>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</si>
  <si>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</si>
  <si>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</si>
  <si>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</si>
  <si>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</si>
  <si>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</si>
  <si>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</si>
  <si>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</si>
  <si>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</si>
  <si>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</si>
  <si>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</si>
  <si>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</si>
  <si>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</si>
  <si>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</si>
  <si>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</si>
  <si>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</si>
  <si>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</si>
  <si>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</si>
  <si>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</si>
  <si>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</si>
  <si>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</si>
  <si>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</si>
  <si>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</si>
  <si>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</si>
  <si>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</si>
  <si>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</si>
  <si>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</si>
  <si>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</si>
  <si>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</si>
  <si>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</si>
  <si>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</si>
  <si>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</si>
  <si>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</si>
  <si>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</si>
  <si>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</si>
  <si>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</si>
  <si>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</si>
  <si>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</si>
  <si>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</si>
  <si>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</si>
  <si>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</si>
  <si>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</si>
  <si>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</si>
  <si>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</si>
  <si>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</si>
  <si>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</si>
  <si>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</si>
  <si>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</si>
  <si>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</si>
  <si>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</si>
  <si>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</si>
  <si>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</si>
  <si>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</si>
  <si>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</si>
  <si>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</si>
  <si>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</si>
  <si>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</si>
  <si>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</si>
  <si>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</si>
  <si>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</si>
  <si>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</si>
  <si>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</si>
  <si>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</si>
  <si>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</si>
  <si>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</si>
  <si>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</si>
  <si>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</si>
  <si>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</si>
  <si>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</si>
  <si>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</si>
  <si>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</si>
  <si>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</si>
  <si>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</si>
  <si>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</si>
  <si>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</si>
  <si>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</si>
  <si>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</si>
  <si>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</si>
  <si>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</si>
  <si>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</si>
  <si>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</si>
  <si>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</si>
  <si>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</si>
  <si>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</si>
  <si>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</si>
  <si>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</si>
  <si>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</si>
  <si>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</si>
  <si>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</si>
  <si>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</si>
  <si>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</si>
  <si>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</si>
  <si>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</si>
  <si>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</si>
  <si>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</si>
  <si>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</si>
  <si>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</si>
  <si>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</si>
  <si>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</si>
  <si>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</si>
  <si>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</si>
  <si>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</si>
  <si>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</si>
  <si>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</si>
  <si>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</si>
  <si>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</si>
  <si>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</si>
  <si>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</si>
  <si>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</si>
  <si>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</si>
  <si>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</si>
  <si>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</si>
  <si>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</si>
  <si>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</si>
  <si>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</si>
  <si>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</si>
  <si>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</si>
  <si>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</si>
  <si>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</si>
  <si>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</si>
  <si>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</si>
  <si>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</si>
  <si>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</si>
  <si>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</si>
  <si>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</si>
  <si>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</si>
  <si>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</si>
  <si>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</si>
  <si>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</si>
  <si>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</si>
  <si>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</si>
  <si>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</si>
  <si>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</si>
  <si>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</si>
  <si>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</si>
  <si>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</si>
  <si>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</si>
  <si>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</si>
  <si>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</si>
  <si>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</si>
  <si>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</si>
  <si>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</si>
  <si>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</si>
  <si>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</si>
  <si>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</si>
  <si>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</si>
  <si>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</si>
  <si>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</si>
  <si>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</si>
  <si>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</si>
  <si>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</si>
  <si>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</si>
  <si>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</si>
  <si>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</si>
  <si>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</si>
  <si>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</si>
  <si>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</si>
  <si>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</si>
  <si>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</si>
  <si>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</si>
  <si>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</si>
  <si>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</si>
  <si>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</si>
  <si>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</si>
  <si>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</si>
  <si>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</si>
  <si>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</si>
  <si>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</si>
  <si>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</si>
  <si>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</si>
  <si>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</si>
  <si>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</si>
  <si>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</si>
  <si>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</si>
  <si>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</si>
  <si>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</si>
  <si>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</si>
  <si>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</si>
  <si>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</si>
  <si>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</si>
  <si>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</si>
  <si>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</si>
  <si>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</si>
  <si>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</si>
  <si>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千葉県四街道市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</si>
  <si>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</si>
  <si>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</si>
  <si>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</si>
  <si>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</si>
  <si>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</si>
  <si>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</si>
  <si>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</si>
  <si>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</si>
  <si>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</si>
  <si>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</si>
  <si>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</si>
  <si>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</si>
  <si>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</si>
  <si>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</si>
  <si>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</si>
  <si>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</si>
  <si>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</si>
  <si>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</si>
  <si>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</si>
  <si>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</si>
  <si>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</si>
  <si>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</si>
  <si>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</si>
  <si>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</si>
  <si>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</si>
  <si>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</si>
  <si>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</si>
  <si>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</si>
  <si>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</si>
  <si>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</si>
  <si>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</si>
  <si>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</si>
  <si>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</si>
  <si>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</si>
  <si>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</si>
  <si>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</si>
  <si>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</si>
  <si>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</si>
  <si>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</si>
  <si>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</si>
  <si>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</si>
  <si>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</si>
  <si>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</si>
  <si>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</si>
  <si>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</si>
  <si>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</si>
  <si>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</si>
  <si>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</si>
  <si>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</si>
  <si>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</si>
  <si>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</si>
  <si>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</si>
  <si>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</si>
  <si>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</si>
  <si>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</si>
  <si>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</si>
  <si>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</si>
  <si>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</si>
  <si>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</si>
  <si>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</si>
  <si>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</si>
  <si>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</si>
  <si>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</si>
  <si>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</si>
  <si>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</si>
  <si>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</si>
  <si>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</si>
  <si>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</si>
  <si>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</si>
  <si>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</si>
  <si>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</si>
  <si>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</si>
  <si>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</si>
  <si>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</si>
  <si>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</si>
  <si>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</si>
  <si>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</si>
  <si>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</si>
  <si>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</si>
  <si>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</si>
  <si>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</si>
  <si>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</si>
  <si>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</si>
  <si>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</si>
  <si>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</si>
  <si>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</si>
  <si>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</si>
  <si>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</si>
  <si>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</si>
  <si>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</si>
  <si>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</si>
  <si>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</si>
  <si>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</si>
  <si>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</si>
  <si>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</si>
  <si>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</si>
  <si>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</si>
  <si>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</si>
  <si>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</si>
  <si>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</si>
  <si>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</si>
  <si>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</si>
  <si>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</si>
  <si>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</si>
  <si>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</si>
  <si>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</si>
  <si>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</si>
  <si>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</si>
  <si>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</si>
  <si>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</si>
  <si>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</si>
  <si>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</si>
  <si>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</si>
  <si>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</si>
  <si>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</si>
  <si>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</si>
  <si>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</si>
  <si>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</si>
  <si>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</si>
  <si>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</si>
  <si>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</si>
  <si>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</si>
  <si>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</si>
  <si>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</si>
  <si>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</si>
  <si>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</si>
  <si>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</si>
  <si>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</si>
  <si>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</si>
  <si>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</si>
  <si>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</si>
  <si>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</si>
  <si>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</si>
  <si>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</si>
  <si>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</si>
  <si>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</si>
  <si>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</si>
  <si>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</si>
  <si>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</si>
  <si>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</si>
  <si>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</si>
  <si>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</si>
  <si>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</si>
  <si>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</si>
  <si>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</si>
  <si>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</si>
  <si>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</si>
  <si>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</si>
  <si>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</si>
  <si>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千葉県四街道市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</si>
  <si>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</si>
  <si>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</si>
  <si>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</si>
  <si>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</si>
  <si>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</si>
  <si>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</si>
  <si>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</si>
  <si>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</si>
  <si>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</si>
  <si>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</si>
  <si>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</si>
  <si>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</si>
  <si>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</si>
  <si>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</si>
  <si>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</si>
  <si>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</si>
  <si>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</si>
  <si>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</si>
  <si>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</si>
  <si>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</si>
  <si>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障害者就労支援センター事業特別会計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</si>
  <si>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</si>
  <si>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</si>
  <si>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</si>
  <si>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</si>
  <si>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</si>
  <si>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</si>
  <si>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</si>
  <si>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</si>
  <si>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</si>
  <si>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</si>
  <si>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</si>
  <si>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</si>
  <si>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</si>
  <si>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</si>
  <si>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</si>
  <si>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</si>
  <si>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</si>
  <si>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</si>
  <si>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</si>
  <si>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</si>
  <si>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</si>
  <si>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</si>
  <si>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</si>
  <si>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</si>
  <si>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</si>
  <si>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</si>
  <si>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</si>
  <si>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</si>
  <si>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</si>
  <si>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</si>
  <si>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</si>
  <si>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</si>
  <si>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</si>
  <si>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</si>
  <si>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</si>
  <si>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</si>
  <si>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</si>
  <si>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</si>
  <si>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</si>
  <si>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</si>
  <si>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</si>
  <si>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</si>
  <si>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</si>
  <si>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</si>
  <si>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</si>
  <si>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</si>
  <si>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</si>
  <si>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</si>
  <si>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</si>
  <si>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</si>
  <si>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</si>
  <si>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</si>
  <si>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</si>
  <si>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</si>
  <si>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</si>
  <si>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</si>
  <si>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</si>
  <si>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</si>
  <si>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</si>
  <si>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</si>
  <si>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</si>
  <si>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</si>
  <si>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</si>
  <si>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</si>
  <si>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</si>
  <si>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</si>
  <si>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</si>
  <si>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</si>
  <si>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</si>
  <si>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</si>
  <si>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</si>
  <si>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</si>
  <si>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</si>
  <si>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</si>
  <si>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</si>
  <si>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</si>
  <si>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</si>
  <si>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</si>
  <si>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</si>
  <si>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</si>
  <si>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</si>
  <si>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</si>
  <si>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</si>
  <si>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</si>
  <si>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</si>
  <si>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</si>
  <si>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</si>
  <si>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</si>
  <si>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</si>
  <si>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</si>
  <si>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</si>
  <si>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</si>
  <si>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</si>
  <si>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</si>
  <si>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</si>
  <si>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</si>
  <si>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</si>
  <si>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</si>
  <si>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</si>
  <si>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</si>
  <si>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</si>
  <si>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</si>
  <si>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</si>
  <si>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</si>
  <si>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</si>
  <si>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</si>
  <si>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</si>
  <si>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</si>
  <si>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</si>
  <si>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</si>
  <si>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</si>
  <si>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</si>
  <si>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</si>
  <si>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</si>
  <si>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</si>
  <si>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</si>
  <si>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</si>
  <si>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</si>
  <si>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</si>
  <si>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</si>
  <si>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</si>
  <si>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</si>
  <si>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</si>
  <si>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</si>
  <si>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</si>
  <si>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</si>
  <si>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</si>
  <si>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</si>
  <si>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</si>
  <si>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</si>
  <si>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</si>
  <si>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</si>
  <si>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</si>
  <si>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</si>
  <si>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</si>
  <si>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</si>
  <si>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</si>
  <si>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</si>
  <si>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</si>
  <si>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</si>
  <si>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</si>
  <si>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</si>
  <si>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</si>
  <si>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</si>
  <si>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</si>
  <si>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</si>
  <si>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</si>
  <si>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</si>
  <si>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</si>
  <si>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</si>
  <si>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</si>
  <si>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</si>
  <si>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</si>
  <si>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</si>
  <si>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7.42</t>
  </si>
  <si>
    <t>▲ 1.39</t>
  </si>
  <si>
    <t>▲ 0.36</t>
  </si>
  <si>
    <t>水道事業</t>
  </si>
  <si>
    <t>一般会計</t>
  </si>
  <si>
    <t>国民健康保険特別会計</t>
  </si>
  <si>
    <t>介護保険特別会計</t>
  </si>
  <si>
    <t>公共下水道事業</t>
  </si>
  <si>
    <t>後期高齢者医療特別会計</t>
  </si>
  <si>
    <t>障害者就労支援センター事業特別会計</t>
  </si>
  <si>
    <t>霊園事業特別会計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</si>
  <si>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</si>
  <si>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</si>
  <si>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</si>
  <si>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</si>
  <si>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</si>
  <si>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t>
    <phoneticPr fontId="2"/>
  </si>
  <si>
    <t>-</t>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</si>
  <si>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</si>
  <si>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キョウサイ</t>
    </rPh>
    <rPh sb="23" eb="25">
      <t>トクベツ</t>
    </rPh>
    <rPh sb="25" eb="2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</si>
  <si>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</si>
  <si>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</si>
  <si>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印旛郡市広域市町村圏事務組合（一般会計）</t>
    <rPh sb="0" eb="2">
      <t>インバ</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</si>
  <si>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印旛郡市広域市町村圏事務組合（水道用水供給事業特別会計）</t>
    <rPh sb="0" eb="2">
      <t>インバ</t>
    </rPh>
    <rPh sb="2" eb="4">
      <t>グンシ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トクベツ</t>
    </rPh>
    <rPh sb="25" eb="2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</si>
  <si>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</si>
  <si>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t>
    <rPh sb="0" eb="3">
      <t>サクラシ</t>
    </rPh>
    <rPh sb="4" eb="8">
      <t>ヨ</t>
    </rPh>
    <rPh sb="9" eb="13">
      <t>シスイマチ</t>
    </rPh>
    <rPh sb="13" eb="15">
      <t>ソウサイ</t>
    </rPh>
    <rPh sb="15" eb="17">
      <t>クミアイ</t>
    </rPh>
    <phoneticPr fontId="2"/>
  </si>
  <si>
    <t>印旛利根川水防事務組合</t>
    <rPh sb="0" eb="2">
      <t>インバ</t>
    </rPh>
    <rPh sb="2" eb="5">
      <t>トネガワ</t>
    </rPh>
    <rPh sb="5" eb="7">
      <t>スイボウ</t>
    </rPh>
    <rPh sb="7" eb="9">
      <t>ジム</t>
    </rPh>
    <rPh sb="9" eb="11">
      <t>クミアイ</t>
    </rPh>
    <phoneticPr fontId="2"/>
  </si>
  <si>
    <t>-</t>
    <phoneticPr fontId="2"/>
  </si>
  <si>
    <t>四街道市地域振興財団</t>
    <rPh sb="0" eb="4">
      <t>ヨツカイドウシ</t>
    </rPh>
    <rPh sb="4" eb="6">
      <t>チイキ</t>
    </rPh>
    <rPh sb="6" eb="8">
      <t>シンコウ</t>
    </rPh>
    <rPh sb="8" eb="10">
      <t>ザイダン</t>
    </rPh>
    <phoneticPr fontId="2"/>
  </si>
  <si>
    <t>四街道市土地開発公社</t>
    <rPh sb="0" eb="4">
      <t>ヨ</t>
    </rPh>
    <rPh sb="4" eb="6">
      <t>トチ</t>
    </rPh>
    <rPh sb="6" eb="8">
      <t>カイハツ</t>
    </rPh>
    <rPh sb="8" eb="10">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</si>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</sst>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44868</c:v>
                </c:pt>
                <c:pt idx="1">
                  <c:v>38741</c:v>
                </c:pt>
                <c:pt idx="2">
                  <c:v>23999</c:v>
                </c:pt>
                <c:pt idx="3">
                  <c:v>25023</c:v>
                </c:pt>
                <c:pt idx="4">
                  <c:v>37174</c:v>
                </c:pt>
              </c:numCache>
            </c:numRef>
          </c:val>
          <c:smooth val="0"/>
        </c:ser>
        <c:dLbls>
          <c:showLegendKey val="0"/>
          <c:showVal val="0"/>
          <c:showCatName val="0"/>
          <c:showSerName val="0"/>
          <c:showPercent val="0"/>
          <c:showBubbleSize val="0"/>
        </c:dLbls>
        <c:marker val="1"/>
        <c:smooth val="0"/>
        <c:axId val="139184384"/>
        <c:axId val="139190656"/>
      </c:lineChart>
      <c:catAx>
        <c:axId val="139184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90656"/>
        <c:crosses val="autoZero"/>
        <c:auto val="1"/>
        <c:lblAlgn val="ctr"/>
        <c:lblOffset val="100"/>
        <c:tickLblSkip val="1"/>
        <c:tickMarkSkip val="1"/>
        <c:noMultiLvlLbl val="0"/>
      </c:catAx>
      <c:valAx>
        <c:axId val="1391906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8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6.94</c:v>
                </c:pt>
                <c:pt idx="1">
                  <c:v>6.62</c:v>
                </c:pt>
                <c:pt idx="2">
                  <c:v>8.42</c:v>
                </c:pt>
                <c:pt idx="3">
                  <c:v>8.5</c:v>
                </c:pt>
                <c:pt idx="4">
                  <c:v>7.85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15.6</c:v>
                </c:pt>
                <c:pt idx="1">
                  <c:v>19.96</c:v>
                </c:pt>
                <c:pt idx="2">
                  <c:v>22.88</c:v>
                </c:pt>
                <c:pt idx="3">
                  <c:v>21.19</c:v>
                </c:pt>
                <c:pt idx="4">
                  <c:v>20.86</c:v>
                </c:pt>
              </c:numCache>
            </c:numRef>
          </c:val>
        </c:ser>
        <c:dLbls>
          <c:showLegendKey val="0"/>
          <c:showVal val="0"/>
          <c:showCatName val="0"/>
          <c:showSerName val="0"/>
          <c:showPercent val="0"/>
          <c:showBubbleSize val="0"/>
        </c:dLbls>
        <c:gapWidth val="250"/>
        <c:overlap val="100"/>
        <c:axId val="150856832"/>
        <c:axId val="15085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-7.42</c:v>
                </c:pt>
                <c:pt idx="1">
                  <c:v>4.7300000000000004</c:v>
                </c:pt>
                <c:pt idx="2">
                  <c:v>5.12</c:v>
                </c:pt>
                <c:pt idx="3">
                  <c:v>-1.39</c:v>
                </c:pt>
                <c:pt idx="4">
                  <c:v>-0.36</c:v>
                </c:pt>
              </c:numCache>
            </c:numRef>
          </c:val>
          <c:smooth val="0"/>
        </c:ser>
        <c:dLbls>
          <c:showLegendKey val="0"/>
          <c:showVal val="0"/>
          <c:showCatName val="0"/>
          <c:showSerName val="0"/>
          <c:showPercent val="0"/>
          <c:showBubbleSize val="0"/>
        </c:dLbls>
        <c:marker val="1"/>
        <c:smooth val="0"/>
        <c:axId val="150856832"/>
        <c:axId val="150858752"/>
      </c:lineChart>
      <c:catAx>
        <c:axId val="1508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858752"/>
        <c:crosses val="autoZero"/>
        <c:auto val="1"/>
        <c:lblAlgn val="ctr"/>
        <c:lblOffset val="100"/>
        <c:tickLblSkip val="1"/>
        <c:tickMarkSkip val="1"/>
        <c:noMultiLvlLbl val="0"/>
      </c:catAx>
      <c:valAx>
        <c:axId val="15085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0.02</c:v>
                </c:pt>
                <c:pt idx="4">
                  <c:v>#N/A</c:v>
                </c:pt>
                <c:pt idx="5">
                  <c:v>0.03</c:v>
                </c:pt>
                <c:pt idx="6">
                  <c:v>#N/A</c:v>
                </c:pt>
                <c:pt idx="7">
                  <c:v>0.03</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0.06</c:v>
                </c:pt>
                <c:pt idx="4">
                  <c:v>#N/A</c:v>
                </c:pt>
                <c:pt idx="5">
                  <c:v>0.18</c:v>
                </c:pt>
                <c:pt idx="6">
                  <c:v>#N/A</c:v>
                </c:pt>
                <c:pt idx="7">
                  <c:v>0.18</c:v>
                </c:pt>
                <c:pt idx="8">
                  <c:v>#N/A</c:v>
                </c:pt>
                <c:pt idx="9">
                  <c:v>0.03</c:v>
                </c:pt>
              </c:numCache>
            </c:numRef>
          </c:val>
        </c:ser>
        <c:ser>
          <c:idx val="3"/>
          <c:order val="3"/>
          <c:tx>
            <c:strRef>
              <c:f>データシート!$A$30</c:f>
              <c:strCache>
                <c:ptCount val="1"/>
                <c:pt idx="0">
                  <c:v>障害者就労支援センター事業特別会計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0.05</c:v>
                </c:pt>
                <c:pt idx="4">
                  <c:v>#N/A</c:v>
                </c:pt>
                <c:pt idx="5">
                  <c:v>0.05</c:v>
                </c:pt>
                <c:pt idx="6">
                  <c:v>#N/A</c:v>
                </c:pt>
                <c:pt idx="7">
                  <c:v>0.05</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0.04</c:v>
                </c:pt>
                <c:pt idx="4">
                  <c:v>#N/A</c:v>
                </c:pt>
                <c:pt idx="5">
                  <c:v>0.03</c:v>
                </c:pt>
                <c:pt idx="6">
                  <c:v>#N/A</c:v>
                </c:pt>
                <c:pt idx="7">
                  <c:v>0.03</c:v>
                </c:pt>
                <c:pt idx="8">
                  <c:v>#N/A</c:v>
                </c:pt>
                <c:pt idx="9">
                  <c:v>7.0000000000000007E-2</c:v>
                </c:pt>
              </c:numCache>
            </c:numRef>
          </c:val>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0.28999999999999998</c:v>
                </c:pt>
                <c:pt idx="4">
                  <c:v>#N/A</c:v>
                </c:pt>
                <c:pt idx="5">
                  <c:v>0.24</c:v>
                </c:pt>
                <c:pt idx="6">
                  <c:v>#N/A</c:v>
                </c:pt>
                <c:pt idx="7">
                  <c:v>0.15</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0.64</c:v>
                </c:pt>
                <c:pt idx="2">
                  <c:v>#N/A</c:v>
                </c:pt>
                <c:pt idx="3">
                  <c:v>0.62</c:v>
                </c:pt>
                <c:pt idx="4">
                  <c:v>#N/A</c:v>
                </c:pt>
                <c:pt idx="5">
                  <c:v>0.51</c:v>
                </c:pt>
                <c:pt idx="6">
                  <c:v>#N/A</c:v>
                </c:pt>
                <c:pt idx="7">
                  <c:v>0.65</c:v>
                </c:pt>
                <c:pt idx="8">
                  <c:v>#N/A</c:v>
                </c:pt>
                <c:pt idx="9">
                  <c:v>0.41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c:v>
                </c:pt>
                <c:pt idx="2">
                  <c:v>#N/A</c:v>
                </c:pt>
                <c:pt idx="3">
                  <c:v>1.72</c:v>
                </c:pt>
                <c:pt idx="4">
                  <c:v>#N/A</c:v>
                </c:pt>
                <c:pt idx="5">
                  <c:v>1.89</c:v>
                </c:pt>
                <c:pt idx="6">
                  <c:v>#N/A</c:v>
                </c:pt>
                <c:pt idx="7">
                  <c:v>2.4300000000000002</c:v>
                </c:pt>
                <c:pt idx="8">
                  <c:v>#N/A</c:v>
                </c:pt>
                <c:pt idx="9">
                  <c:v>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6.62</c:v>
                </c:pt>
                <c:pt idx="2">
                  <c:v>#N/A</c:v>
                </c:pt>
                <c:pt idx="3">
                  <c:v>6.49</c:v>
                </c:pt>
                <c:pt idx="4">
                  <c:v>#N/A</c:v>
                </c:pt>
                <c:pt idx="5">
                  <c:v>8.19</c:v>
                </c:pt>
                <c:pt idx="6">
                  <c:v>#N/A</c:v>
                </c:pt>
                <c:pt idx="7">
                  <c:v>8.25</c:v>
                </c:pt>
                <c:pt idx="8">
                  <c:v>#N/A</c:v>
                </c:pt>
                <c:pt idx="9">
                  <c:v>7.78</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37.79</c:v>
                </c:pt>
                <c:pt idx="2">
                  <c:v>#N/A</c:v>
                </c:pt>
                <c:pt idx="3">
                  <c:v>37.76</c:v>
                </c:pt>
                <c:pt idx="4">
                  <c:v>#N/A</c:v>
                </c:pt>
                <c:pt idx="5">
                  <c:v>37.71</c:v>
                </c:pt>
                <c:pt idx="6">
                  <c:v>#N/A</c:v>
                </c:pt>
                <c:pt idx="7">
                  <c:v>37.409999999999997</c:v>
                </c:pt>
                <c:pt idx="8">
                  <c:v>#N/A</c:v>
                </c:pt>
                <c:pt idx="9">
                  <c:v>36.619999999999997</c:v>
                </c:pt>
              </c:numCache>
            </c:numRef>
          </c:val>
        </c:ser>
        <c:dLbls>
          <c:showLegendKey val="0"/>
          <c:showVal val="0"/>
          <c:showCatName val="0"/>
          <c:showSerName val="0"/>
          <c:showPercent val="0"/>
          <c:showBubbleSize val="0"/>
        </c:dLbls>
        <c:gapWidth val="150"/>
        <c:overlap val="100"/>
        <c:axId val="152214528"/>
        <c:axId val="152220416"/>
      </c:barChart>
      <c:catAx>
        <c:axId val="15221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220416"/>
        <c:crosses val="autoZero"/>
        <c:auto val="1"/>
        <c:lblAlgn val="ctr"/>
        <c:lblOffset val="100"/>
        <c:tickLblSkip val="1"/>
        <c:tickMarkSkip val="1"/>
        <c:noMultiLvlLbl val="0"/>
      </c:catAx>
      <c:valAx>
        <c:axId val="1522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1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1854</c:v>
                </c:pt>
                <c:pt idx="5">
                  <c:v>1824</c:v>
                </c:pt>
                <c:pt idx="8">
                  <c:v>1976</c:v>
                </c:pt>
                <c:pt idx="11">
                  <c:v>1985</c:v>
                </c:pt>
                <c:pt idx="14">
                  <c:v>1966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189</c:v>
                </c:pt>
                <c:pt idx="3">
                  <c:v>0</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81</c:v>
                </c:pt>
                <c:pt idx="3">
                  <c:v>77</c:v>
                </c:pt>
                <c:pt idx="6">
                  <c:v>51</c:v>
                </c:pt>
                <c:pt idx="9">
                  <c:v>49</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330</c:v>
                </c:pt>
                <c:pt idx="3">
                  <c:v>319</c:v>
                </c:pt>
                <c:pt idx="6">
                  <c:v>311</c:v>
                </c:pt>
                <c:pt idx="9">
                  <c:v>327</c:v>
                </c:pt>
                <c:pt idx="12">
                  <c:v>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1908</c:v>
                </c:pt>
                <c:pt idx="3">
                  <c:v>2036</c:v>
                </c:pt>
                <c:pt idx="6">
                  <c:v>2195</c:v>
                </c:pt>
                <c:pt idx="9">
                  <c:v>2280</c:v>
                </c:pt>
                <c:pt idx="12">
                  <c:v>2344</c:v>
                </c:pt>
              </c:numCache>
            </c:numRef>
          </c:val>
        </c:ser>
        <c:dLbls>
          <c:showLegendKey val="0"/>
          <c:showVal val="0"/>
          <c:showCatName val="0"/>
          <c:showSerName val="0"/>
          <c:showPercent val="0"/>
          <c:showBubbleSize val="0"/>
        </c:dLbls>
        <c:gapWidth val="100"/>
        <c:overlap val="100"/>
        <c:axId val="152574208"/>
        <c:axId val="15258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654</c:v>
                </c:pt>
                <c:pt idx="2">
                  <c:v>#N/A</c:v>
                </c:pt>
                <c:pt idx="3">
                  <c:v>#N/A</c:v>
                </c:pt>
                <c:pt idx="4">
                  <c:v>608</c:v>
                </c:pt>
                <c:pt idx="5">
                  <c:v>#N/A</c:v>
                </c:pt>
                <c:pt idx="6">
                  <c:v>#N/A</c:v>
                </c:pt>
                <c:pt idx="7">
                  <c:v>582</c:v>
                </c:pt>
                <c:pt idx="8">
                  <c:v>#N/A</c:v>
                </c:pt>
                <c:pt idx="9">
                  <c:v>#N/A</c:v>
                </c:pt>
                <c:pt idx="10">
                  <c:v>672</c:v>
                </c:pt>
                <c:pt idx="11">
                  <c:v>#N/A</c:v>
                </c:pt>
                <c:pt idx="12">
                  <c:v>#N/A</c:v>
                </c:pt>
                <c:pt idx="13">
                  <c:v>745</c:v>
                </c:pt>
                <c:pt idx="14">
                  <c:v>#N/A</c:v>
                </c:pt>
              </c:numCache>
            </c:numRef>
          </c:val>
          <c:smooth val="0"/>
        </c:ser>
        <c:dLbls>
          <c:showLegendKey val="0"/>
          <c:showVal val="0"/>
          <c:showCatName val="0"/>
          <c:showSerName val="0"/>
          <c:showPercent val="0"/>
          <c:showBubbleSize val="0"/>
        </c:dLbls>
        <c:marker val="1"/>
        <c:smooth val="0"/>
        <c:axId val="152574208"/>
        <c:axId val="152588672"/>
      </c:lineChart>
      <c:catAx>
        <c:axId val="1525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88672"/>
        <c:crosses val="autoZero"/>
        <c:auto val="1"/>
        <c:lblAlgn val="ctr"/>
        <c:lblOffset val="100"/>
        <c:tickLblSkip val="1"/>
        <c:tickMarkSkip val="1"/>
        <c:noMultiLvlLbl val="0"/>
      </c:catAx>
      <c:valAx>
        <c:axId val="15258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7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17577</c:v>
                </c:pt>
                <c:pt idx="5">
                  <c:v>18162</c:v>
                </c:pt>
                <c:pt idx="8">
                  <c:v>18766</c:v>
                </c:pt>
                <c:pt idx="11">
                  <c:v>19225</c:v>
                </c:pt>
                <c:pt idx="14">
                  <c:v>19918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2966</c:v>
                </c:pt>
                <c:pt idx="5">
                  <c:v>2297</c:v>
                </c:pt>
                <c:pt idx="8">
                  <c:v>2569</c:v>
                </c:pt>
                <c:pt idx="11">
                  <c:v>2539</c:v>
                </c:pt>
                <c:pt idx="14">
                  <c:v>2648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9816</c:v>
                </c:pt>
                <c:pt idx="5">
                  <c:v>10753</c:v>
                </c:pt>
                <c:pt idx="8">
                  <c:v>10981</c:v>
                </c:pt>
                <c:pt idx="11">
                  <c:v>10756</c:v>
                </c:pt>
                <c:pt idx="14">
                  <c:v>10305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3290</c:v>
                </c:pt>
                <c:pt idx="3">
                  <c:v>3289</c:v>
                </c:pt>
                <c:pt idx="6">
                  <c:v>3107</c:v>
                </c:pt>
                <c:pt idx="9">
                  <c:v>3138</c:v>
                </c:pt>
                <c:pt idx="12">
                  <c:v>2945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391</c:v>
                </c:pt>
                <c:pt idx="3">
                  <c:v>309</c:v>
                </c:pt>
                <c:pt idx="6">
                  <c:v>254</c:v>
                </c:pt>
                <c:pt idx="9">
                  <c:v>204</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3389</c:v>
                </c:pt>
                <c:pt idx="3">
                  <c:v>3138</c:v>
                </c:pt>
                <c:pt idx="6">
                  <c:v>3067</c:v>
                </c:pt>
                <c:pt idx="9">
                  <c:v>2975</c:v>
                </c:pt>
                <c:pt idx="12">
                  <c:v>2960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19795</c:v>
                </c:pt>
                <c:pt idx="3">
                  <c:v>20510</c:v>
                </c:pt>
                <c:pt idx="6">
                  <c:v>20823</c:v>
                </c:pt>
                <c:pt idx="9">
                  <c:v>21269</c:v>
                </c:pt>
                <c:pt idx="12">
                  <c:v>21816</c:v>
                </c:pt>
              </c:numCache>
            </c:numRef>
          </c:val>
        </c:ser>
        <c:dLbls>
          <c:showLegendKey val="0"/>
          <c:showVal val="0"/>
          <c:showCatName val="0"/>
          <c:showSerName val="0"/>
          <c:showPercent val="0"/>
          <c:showBubbleSize val="0"/>
        </c:dLbls>
        <c:gapWidth val="100"/>
        <c:overlap val="100"/>
        <c:axId val="137500544"/>
        <c:axId val="13750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500544"/>
        <c:axId val="137502720"/>
      </c:lineChart>
      <c:catAx>
        <c:axId val="1375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02720"/>
        <c:crosses val="autoZero"/>
        <c:auto val="1"/>
        <c:lblAlgn val="ctr"/>
        <c:lblOffset val="100"/>
        <c:tickLblSkip val="1"/>
        <c:tickMarkSkip val="1"/>
        <c:noMultiLvlLbl val="0"/>
      </c:catAx>
      <c:valAx>
        <c:axId val="13750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91,206
89,892
34.70
26,494,220
24,778,217
1,191,437
15,184,185
21,816,016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は若干増加したものの、社会福祉、児童福祉に関する需要が増加していることなどから０．８０となった。平成２１年度以降低下傾向にあるため、市税収納率の向上や、各種補助金等の見直しを行うなどして財政基盤の強化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67733</xdr:rowOff>
    </xdr:to>
    <xdr:cxnSp macro="">
      <xdr:nvCxnSpPr>
        <xdr:cNvPr id="68" name="直線コネクタ 67"/>
        <xdr:cNvCxnSpPr/>
      </xdr:nvCxnSpPr>
      <xdr:spPr>
        <a:xfrm>
          <a:off x="4114800" y="65627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47625</xdr:rowOff>
    </xdr:to>
    <xdr:cxnSp macro="">
      <xdr:nvCxnSpPr>
        <xdr:cNvPr id="71" name="直線コネクタ 70"/>
        <xdr:cNvCxnSpPr/>
      </xdr:nvCxnSpPr>
      <xdr:spPr>
        <a:xfrm>
          <a:off x="3225800" y="65024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37</xdr:row>
      <xdr:rowOff>158750</xdr:rowOff>
    </xdr:to>
    <xdr:cxnSp macro="">
      <xdr:nvCxnSpPr>
        <xdr:cNvPr id="74" name="直線コネクタ 73"/>
        <xdr:cNvCxnSpPr/>
      </xdr:nvCxnSpPr>
      <xdr:spPr>
        <a:xfrm>
          <a:off x="2336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98425</xdr:rowOff>
    </xdr:to>
    <xdr:cxnSp macro="">
      <xdr:nvCxnSpPr>
        <xdr:cNvPr id="77" name="直線コネクタ 76"/>
        <xdr:cNvCxnSpPr/>
      </xdr:nvCxnSpPr>
      <xdr:spPr>
        <a:xfrm>
          <a:off x="1447800" y="64018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168275</xdr:rowOff>
    </xdr:from>
    <xdr:to>
      <xdr:col>6</xdr:col>
      <xdr:colOff>50800</xdr:colOff>
      <xdr:row>38</xdr:row>
      <xdr:rowOff>98425</xdr:rowOff>
    </xdr:to>
    <xdr:sp macro="" textlink="">
      <xdr:nvSpPr>
        <xdr:cNvPr id="89" name="円/楕円 88"/>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108602</xdr:rowOff>
    </xdr:from>
    <xdr:ext cx="736600" cy="259045"/>
    <xdr:sp macro="" textlink="">
      <xdr:nvSpPr>
        <xdr:cNvPr id="90" name="テキスト ボックス 89"/>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昨年度よりも０．２ポイント改善したものの、</a:t>
          </a:r>
          <a:r>
            <a:rPr kumimoji="1" lang="ja-JP" altLang="ja-JP" sz="1300">
              <a:solidFill>
                <a:schemeClr val="dk1"/>
              </a:solidFill>
              <a:effectLst/>
              <a:latin typeface="+mn-lt"/>
              <a:ea typeface="+mn-ea"/>
              <a:cs typeface="+mn-cs"/>
            </a:rPr>
            <a:t>扶助費及び</a:t>
          </a:r>
          <a:r>
            <a:rPr kumimoji="1" lang="ja-JP" altLang="en-US" sz="1300">
              <a:solidFill>
                <a:schemeClr val="dk1"/>
              </a:solidFill>
              <a:effectLst/>
              <a:latin typeface="+mn-lt"/>
              <a:ea typeface="+mn-ea"/>
              <a:cs typeface="+mn-cs"/>
            </a:rPr>
            <a:t>繰出金など</a:t>
          </a:r>
          <a:r>
            <a:rPr kumimoji="1" lang="ja-JP" altLang="ja-JP" sz="1300">
              <a:solidFill>
                <a:schemeClr val="dk1"/>
              </a:solidFill>
              <a:effectLst/>
              <a:latin typeface="+mn-lt"/>
              <a:ea typeface="+mn-ea"/>
              <a:cs typeface="+mn-cs"/>
            </a:rPr>
            <a:t>の増加により</a:t>
          </a:r>
          <a:r>
            <a:rPr kumimoji="1" lang="ja-JP" altLang="en-US" sz="1300">
              <a:solidFill>
                <a:schemeClr val="dk1"/>
              </a:solidFill>
              <a:effectLst/>
              <a:latin typeface="+mn-lt"/>
              <a:ea typeface="+mn-ea"/>
              <a:cs typeface="+mn-cs"/>
            </a:rPr>
            <a:t>類似団体平均を上回っている。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今後も、一般財源の大幅な増加は見込めない状況が続いているため、第７次行財政改革推進計画に基づき経常経費を削減し、改善を図っていく。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63</xdr:row>
      <xdr:rowOff>134408</xdr:rowOff>
    </xdr:to>
    <xdr:cxnSp macro="">
      <xdr:nvCxnSpPr>
        <xdr:cNvPr id="131" name="直線コネクタ 130"/>
        <xdr:cNvCxnSpPr/>
      </xdr:nvCxnSpPr>
      <xdr:spPr>
        <a:xfrm flipV="1">
          <a:off x="4114800" y="1092771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102235</xdr:rowOff>
    </xdr:from>
    <xdr:to>
      <xdr:col>6</xdr:col>
      <xdr:colOff>0</xdr:colOff>
      <xdr:row>63</xdr:row>
      <xdr:rowOff>134408</xdr:rowOff>
    </xdr:to>
    <xdr:cxnSp macro="">
      <xdr:nvCxnSpPr>
        <xdr:cNvPr id="134" name="直線コネクタ 133"/>
        <xdr:cNvCxnSpPr/>
      </xdr:nvCxnSpPr>
      <xdr:spPr>
        <a:xfrm>
          <a:off x="3225800" y="1090358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21802</xdr:rowOff>
    </xdr:from>
    <xdr:to>
      <xdr:col>4</xdr:col>
      <xdr:colOff>482600</xdr:colOff>
      <xdr:row>63</xdr:row>
      <xdr:rowOff>102235</xdr:rowOff>
    </xdr:to>
    <xdr:cxnSp macro="">
      <xdr:nvCxnSpPr>
        <xdr:cNvPr id="137" name="直線コネクタ 136"/>
        <xdr:cNvCxnSpPr/>
      </xdr:nvCxnSpPr>
      <xdr:spPr>
        <a:xfrm>
          <a:off x="2336800" y="108231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63</xdr:row>
      <xdr:rowOff>122344</xdr:rowOff>
    </xdr:to>
    <xdr:cxnSp macro="">
      <xdr:nvCxnSpPr>
        <xdr:cNvPr id="140" name="直線コネクタ 139"/>
        <xdr:cNvCxnSpPr/>
      </xdr:nvCxnSpPr>
      <xdr:spPr>
        <a:xfrm flipV="1">
          <a:off x="1447800" y="1082315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50" name="円/楕円 149"/>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47642</xdr:rowOff>
    </xdr:from>
    <xdr:ext cx="762000" cy="259045"/>
    <xdr:sp macro="" textlink="">
      <xdr:nvSpPr>
        <xdr:cNvPr id="151"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83608</xdr:rowOff>
    </xdr:from>
    <xdr:to>
      <xdr:col>6</xdr:col>
      <xdr:colOff>50800</xdr:colOff>
      <xdr:row>64</xdr:row>
      <xdr:rowOff>13758</xdr:rowOff>
    </xdr:to>
    <xdr:sp macro="" textlink="">
      <xdr:nvSpPr>
        <xdr:cNvPr id="152" name="円/楕円 151"/>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169985</xdr:rowOff>
    </xdr:from>
    <xdr:ext cx="736600" cy="259045"/>
    <xdr:sp macro="" textlink="">
      <xdr:nvSpPr>
        <xdr:cNvPr id="153" name="テキスト ボックス 152"/>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54" name="円/楕円 153"/>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137812</xdr:rowOff>
    </xdr:from>
    <xdr:ext cx="762000" cy="259045"/>
    <xdr:sp macro="" textlink="">
      <xdr:nvSpPr>
        <xdr:cNvPr id="155" name="テキスト ボックス 154"/>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6" name="円/楕円 155"/>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57" name="テキスト ボックス 156"/>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8" name="円/楕円 157"/>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59" name="テキスト ボックス 158"/>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昇給制度や職員構成の適正化により、全国平均より低い水準となっている。平成２３、２４年度は国家公務員の給与について臨時特例措置により、国の水準を上回ったが、今後も適正な給与水準の確保に</a:t>
          </a:r>
          <a:r>
            <a:rPr kumimoji="1" lang="ja-JP" altLang="en-US" sz="1300">
              <a:solidFill>
                <a:schemeClr val="dk1"/>
              </a:solidFill>
              <a:effectLst/>
              <a:latin typeface="+mn-lt"/>
              <a:ea typeface="+mn-ea"/>
              <a:cs typeface="+mn-cs"/>
            </a:rPr>
            <a:t>よる人件費の抑制、事務事業の見直し等を行い物件費に係るコスト削減に努める。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28730</xdr:rowOff>
    </xdr:from>
    <xdr:to>
      <xdr:col>7</xdr:col>
      <xdr:colOff>152400</xdr:colOff>
      <xdr:row>81</xdr:row>
      <xdr:rowOff>30071</xdr:rowOff>
    </xdr:to>
    <xdr:cxnSp macro="">
      <xdr:nvCxnSpPr>
        <xdr:cNvPr id="195" name="直線コネクタ 194"/>
        <xdr:cNvCxnSpPr/>
      </xdr:nvCxnSpPr>
      <xdr:spPr>
        <a:xfrm>
          <a:off x="4114800" y="13916180"/>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14847</xdr:rowOff>
    </xdr:from>
    <xdr:ext cx="762000" cy="259045"/>
    <xdr:sp macro="" textlink="">
      <xdr:nvSpPr>
        <xdr:cNvPr id="196" name="人件費・物件費等の状況平均値テキスト"/>
        <xdr:cNvSpPr txBox="1"/>
      </xdr:nvSpPr>
      <xdr:spPr>
        <a:xfrm>
          <a:off x="5041900" y="1390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28730</xdr:rowOff>
    </xdr:from>
    <xdr:to>
      <xdr:col>6</xdr:col>
      <xdr:colOff>0</xdr:colOff>
      <xdr:row>81</xdr:row>
      <xdr:rowOff>30105</xdr:rowOff>
    </xdr:to>
    <xdr:cxnSp macro="">
      <xdr:nvCxnSpPr>
        <xdr:cNvPr id="198" name="直線コネクタ 197"/>
        <xdr:cNvCxnSpPr/>
      </xdr:nvCxnSpPr>
      <xdr:spPr>
        <a:xfrm flipV="1">
          <a:off x="3225800" y="13916180"/>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29990</xdr:rowOff>
    </xdr:from>
    <xdr:to>
      <xdr:col>4</xdr:col>
      <xdr:colOff>482600</xdr:colOff>
      <xdr:row>81</xdr:row>
      <xdr:rowOff>30105</xdr:rowOff>
    </xdr:to>
    <xdr:cxnSp macro="">
      <xdr:nvCxnSpPr>
        <xdr:cNvPr id="201" name="直線コネクタ 200"/>
        <xdr:cNvCxnSpPr/>
      </xdr:nvCxnSpPr>
      <xdr:spPr>
        <a:xfrm>
          <a:off x="2336800" y="1391744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29990</xdr:rowOff>
    </xdr:from>
    <xdr:to>
      <xdr:col>3</xdr:col>
      <xdr:colOff>279400</xdr:colOff>
      <xdr:row>81</xdr:row>
      <xdr:rowOff>36723</xdr:rowOff>
    </xdr:to>
    <xdr:cxnSp macro="">
      <xdr:nvCxnSpPr>
        <xdr:cNvPr id="204" name="直線コネクタ 203"/>
        <xdr:cNvCxnSpPr/>
      </xdr:nvCxnSpPr>
      <xdr:spPr>
        <a:xfrm flipV="1">
          <a:off x="1447800" y="13917440"/>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08" name="テキスト ボックス 207"/>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150721</xdr:rowOff>
    </xdr:from>
    <xdr:to>
      <xdr:col>7</xdr:col>
      <xdr:colOff>203200</xdr:colOff>
      <xdr:row>81</xdr:row>
      <xdr:rowOff>80871</xdr:rowOff>
    </xdr:to>
    <xdr:sp macro="" textlink="">
      <xdr:nvSpPr>
        <xdr:cNvPr id="214" name="円/楕円 213"/>
        <xdr:cNvSpPr/>
      </xdr:nvSpPr>
      <xdr:spPr>
        <a:xfrm>
          <a:off x="4902200" y="138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71998</xdr:rowOff>
    </xdr:from>
    <xdr:ext cx="762000" cy="259045"/>
    <xdr:sp macro="" textlink="">
      <xdr:nvSpPr>
        <xdr:cNvPr id="215" name="人件費・物件費等の状況該当値テキスト"/>
        <xdr:cNvSpPr txBox="1"/>
      </xdr:nvSpPr>
      <xdr:spPr>
        <a:xfrm>
          <a:off x="5041900" y="1378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149380</xdr:rowOff>
    </xdr:from>
    <xdr:to>
      <xdr:col>6</xdr:col>
      <xdr:colOff>50800</xdr:colOff>
      <xdr:row>81</xdr:row>
      <xdr:rowOff>79530</xdr:rowOff>
    </xdr:to>
    <xdr:sp macro="" textlink="">
      <xdr:nvSpPr>
        <xdr:cNvPr id="216" name="円/楕円 215"/>
        <xdr:cNvSpPr/>
      </xdr:nvSpPr>
      <xdr:spPr>
        <a:xfrm>
          <a:off x="4064000" y="138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89707</xdr:rowOff>
    </xdr:from>
    <xdr:ext cx="736600" cy="259045"/>
    <xdr:sp macro="" textlink="">
      <xdr:nvSpPr>
        <xdr:cNvPr id="217" name="テキスト ボックス 216"/>
        <xdr:cNvSpPr txBox="1"/>
      </xdr:nvSpPr>
      <xdr:spPr>
        <a:xfrm>
          <a:off x="3733800" y="136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150755</xdr:rowOff>
    </xdr:from>
    <xdr:to>
      <xdr:col>4</xdr:col>
      <xdr:colOff>533400</xdr:colOff>
      <xdr:row>81</xdr:row>
      <xdr:rowOff>80905</xdr:rowOff>
    </xdr:to>
    <xdr:sp macro="" textlink="">
      <xdr:nvSpPr>
        <xdr:cNvPr id="218" name="円/楕円 217"/>
        <xdr:cNvSpPr/>
      </xdr:nvSpPr>
      <xdr:spPr>
        <a:xfrm>
          <a:off x="3175000" y="13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91082</xdr:rowOff>
    </xdr:from>
    <xdr:ext cx="762000" cy="259045"/>
    <xdr:sp macro="" textlink="">
      <xdr:nvSpPr>
        <xdr:cNvPr id="219" name="テキスト ボックス 218"/>
        <xdr:cNvSpPr txBox="1"/>
      </xdr:nvSpPr>
      <xdr:spPr>
        <a:xfrm>
          <a:off x="2844800" y="1363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150640</xdr:rowOff>
    </xdr:from>
    <xdr:to>
      <xdr:col>3</xdr:col>
      <xdr:colOff>330200</xdr:colOff>
      <xdr:row>81</xdr:row>
      <xdr:rowOff>80790</xdr:rowOff>
    </xdr:to>
    <xdr:sp macro="" textlink="">
      <xdr:nvSpPr>
        <xdr:cNvPr id="220" name="円/楕円 219"/>
        <xdr:cNvSpPr/>
      </xdr:nvSpPr>
      <xdr:spPr>
        <a:xfrm>
          <a:off x="2286000" y="13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65567</xdr:rowOff>
    </xdr:from>
    <xdr:ext cx="762000" cy="259045"/>
    <xdr:sp macro="" textlink="">
      <xdr:nvSpPr>
        <xdr:cNvPr id="221" name="テキスト ボックス 220"/>
        <xdr:cNvSpPr txBox="1"/>
      </xdr:nvSpPr>
      <xdr:spPr>
        <a:xfrm>
          <a:off x="1955800" y="1395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157373</xdr:rowOff>
    </xdr:from>
    <xdr:to>
      <xdr:col>2</xdr:col>
      <xdr:colOff>127000</xdr:colOff>
      <xdr:row>81</xdr:row>
      <xdr:rowOff>87523</xdr:rowOff>
    </xdr:to>
    <xdr:sp macro="" textlink="">
      <xdr:nvSpPr>
        <xdr:cNvPr id="222" name="円/楕円 221"/>
        <xdr:cNvSpPr/>
      </xdr:nvSpPr>
      <xdr:spPr>
        <a:xfrm>
          <a:off x="1397000" y="138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72300</xdr:rowOff>
    </xdr:from>
    <xdr:ext cx="762000" cy="259045"/>
    <xdr:sp macro="" textlink="">
      <xdr:nvSpPr>
        <xdr:cNvPr id="223" name="テキスト ボックス 222"/>
        <xdr:cNvSpPr txBox="1"/>
      </xdr:nvSpPr>
      <xdr:spPr>
        <a:xfrm>
          <a:off x="1066800" y="1395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昇給制度や職員構成の適正化により、全国市平均より低い水準となっている。平成２３、２４年度は国家公務員の給与について臨時特例措置により、国の水準を上回ったが、今後も適正な給与水準の確保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90</xdr:row>
      <xdr:rowOff>75354</xdr:rowOff>
    </xdr:to>
    <xdr:cxnSp macro="">
      <xdr:nvCxnSpPr>
        <xdr:cNvPr id="257" name="直線コネクタ 256"/>
        <xdr:cNvCxnSpPr/>
      </xdr:nvCxnSpPr>
      <xdr:spPr>
        <a:xfrm flipV="1">
          <a:off x="16179800" y="14862387"/>
          <a:ext cx="8382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43180</xdr:rowOff>
    </xdr:from>
    <xdr:to>
      <xdr:col>23</xdr:col>
      <xdr:colOff>406400</xdr:colOff>
      <xdr:row>90</xdr:row>
      <xdr:rowOff>75354</xdr:rowOff>
    </xdr:to>
    <xdr:cxnSp macro="">
      <xdr:nvCxnSpPr>
        <xdr:cNvPr id="260" name="直線コネクタ 259"/>
        <xdr:cNvCxnSpPr/>
      </xdr:nvCxnSpPr>
      <xdr:spPr>
        <a:xfrm>
          <a:off x="15290800" y="154736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120243</xdr:rowOff>
    </xdr:from>
    <xdr:ext cx="736600" cy="259045"/>
    <xdr:sp macro="" textlink="">
      <xdr:nvSpPr>
        <xdr:cNvPr id="262" name="テキスト ボックス 261"/>
        <xdr:cNvSpPr txBox="1"/>
      </xdr:nvSpPr>
      <xdr:spPr>
        <a:xfrm>
          <a:off x="15798800" y="1520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90</xdr:row>
      <xdr:rowOff>43180</xdr:rowOff>
    </xdr:to>
    <xdr:cxnSp macro="">
      <xdr:nvCxnSpPr>
        <xdr:cNvPr id="263" name="直線コネクタ 262"/>
        <xdr:cNvCxnSpPr/>
      </xdr:nvCxnSpPr>
      <xdr:spPr>
        <a:xfrm>
          <a:off x="14401800" y="14765866"/>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45296</xdr:rowOff>
    </xdr:to>
    <xdr:cxnSp macro="">
      <xdr:nvCxnSpPr>
        <xdr:cNvPr id="266" name="直線コネクタ 265"/>
        <xdr:cNvCxnSpPr/>
      </xdr:nvCxnSpPr>
      <xdr:spPr>
        <a:xfrm flipV="1">
          <a:off x="13512800" y="147658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7"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24554</xdr:rowOff>
    </xdr:from>
    <xdr:to>
      <xdr:col>23</xdr:col>
      <xdr:colOff>457200</xdr:colOff>
      <xdr:row>90</xdr:row>
      <xdr:rowOff>126154</xdr:rowOff>
    </xdr:to>
    <xdr:sp macro="" textlink="">
      <xdr:nvSpPr>
        <xdr:cNvPr id="278" name="円/楕円 277"/>
        <xdr:cNvSpPr/>
      </xdr:nvSpPr>
      <xdr:spPr>
        <a:xfrm>
          <a:off x="16129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110931</xdr:rowOff>
    </xdr:from>
    <xdr:ext cx="736600" cy="259045"/>
    <xdr:sp macro="" textlink="">
      <xdr:nvSpPr>
        <xdr:cNvPr id="279" name="テキスト ボックス 278"/>
        <xdr:cNvSpPr txBox="1"/>
      </xdr:nvSpPr>
      <xdr:spPr>
        <a:xfrm>
          <a:off x="15798800" y="1554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80" name="円/楕円 279"/>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104157</xdr:rowOff>
    </xdr:from>
    <xdr:ext cx="762000" cy="259045"/>
    <xdr:sp macro="" textlink="">
      <xdr:nvSpPr>
        <xdr:cNvPr id="281" name="テキスト ボックス 280"/>
        <xdr:cNvSpPr txBox="1"/>
      </xdr:nvSpPr>
      <xdr:spPr>
        <a:xfrm>
          <a:off x="14909800" y="151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2" name="円/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3" name="テキスト ボックス 282"/>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84" name="円/楕円 283"/>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106273</xdr:rowOff>
    </xdr:from>
    <xdr:ext cx="762000" cy="259045"/>
    <xdr:sp macro="" textlink="">
      <xdr:nvSpPr>
        <xdr:cNvPr id="285" name="テキスト ボックス 284"/>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過去から定員適正化の取り組みにより、類似団体平均より低い水準となっている。今後も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第４次定員適正化計画に基づき人件費を抑制しながら、適正な定員管理に努める。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17356</xdr:rowOff>
    </xdr:from>
    <xdr:to>
      <xdr:col>24</xdr:col>
      <xdr:colOff>558800</xdr:colOff>
      <xdr:row>60</xdr:row>
      <xdr:rowOff>20804</xdr:rowOff>
    </xdr:to>
    <xdr:cxnSp macro="">
      <xdr:nvCxnSpPr>
        <xdr:cNvPr id="322" name="直線コネクタ 321"/>
        <xdr:cNvCxnSpPr/>
      </xdr:nvCxnSpPr>
      <xdr:spPr>
        <a:xfrm flipV="1">
          <a:off x="16179800" y="1030435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20804</xdr:rowOff>
    </xdr:from>
    <xdr:to>
      <xdr:col>23</xdr:col>
      <xdr:colOff>406400</xdr:colOff>
      <xdr:row>60</xdr:row>
      <xdr:rowOff>31145</xdr:rowOff>
    </xdr:to>
    <xdr:cxnSp macro="">
      <xdr:nvCxnSpPr>
        <xdr:cNvPr id="325" name="直線コネクタ 324"/>
        <xdr:cNvCxnSpPr/>
      </xdr:nvCxnSpPr>
      <xdr:spPr>
        <a:xfrm flipV="1">
          <a:off x="15290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31145</xdr:rowOff>
    </xdr:from>
    <xdr:to>
      <xdr:col>22</xdr:col>
      <xdr:colOff>203200</xdr:colOff>
      <xdr:row>60</xdr:row>
      <xdr:rowOff>36891</xdr:rowOff>
    </xdr:to>
    <xdr:cxnSp macro="">
      <xdr:nvCxnSpPr>
        <xdr:cNvPr id="328" name="直線コネクタ 327"/>
        <xdr:cNvCxnSpPr/>
      </xdr:nvCxnSpPr>
      <xdr:spPr>
        <a:xfrm flipV="1">
          <a:off x="14401800" y="10318145"/>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36891</xdr:rowOff>
    </xdr:from>
    <xdr:to>
      <xdr:col>21</xdr:col>
      <xdr:colOff>0</xdr:colOff>
      <xdr:row>60</xdr:row>
      <xdr:rowOff>44934</xdr:rowOff>
    </xdr:to>
    <xdr:cxnSp macro="">
      <xdr:nvCxnSpPr>
        <xdr:cNvPr id="331" name="直線コネクタ 330"/>
        <xdr:cNvCxnSpPr/>
      </xdr:nvCxnSpPr>
      <xdr:spPr>
        <a:xfrm flipV="1">
          <a:off x="13512800" y="10323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138006</xdr:rowOff>
    </xdr:from>
    <xdr:to>
      <xdr:col>24</xdr:col>
      <xdr:colOff>609600</xdr:colOff>
      <xdr:row>60</xdr:row>
      <xdr:rowOff>68156</xdr:rowOff>
    </xdr:to>
    <xdr:sp macro="" textlink="">
      <xdr:nvSpPr>
        <xdr:cNvPr id="341" name="円/楕円 340"/>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154533</xdr:rowOff>
    </xdr:from>
    <xdr:ext cx="762000" cy="259045"/>
    <xdr:sp macro="" textlink="">
      <xdr:nvSpPr>
        <xdr:cNvPr id="342"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141454</xdr:rowOff>
    </xdr:from>
    <xdr:to>
      <xdr:col>23</xdr:col>
      <xdr:colOff>457200</xdr:colOff>
      <xdr:row>60</xdr:row>
      <xdr:rowOff>71604</xdr:rowOff>
    </xdr:to>
    <xdr:sp macro="" textlink="">
      <xdr:nvSpPr>
        <xdr:cNvPr id="343" name="円/楕円 342"/>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81781</xdr:rowOff>
    </xdr:from>
    <xdr:ext cx="736600" cy="259045"/>
    <xdr:sp macro="" textlink="">
      <xdr:nvSpPr>
        <xdr:cNvPr id="344" name="テキスト ボックス 343"/>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151795</xdr:rowOff>
    </xdr:from>
    <xdr:to>
      <xdr:col>22</xdr:col>
      <xdr:colOff>254000</xdr:colOff>
      <xdr:row>60</xdr:row>
      <xdr:rowOff>81945</xdr:rowOff>
    </xdr:to>
    <xdr:sp macro="" textlink="">
      <xdr:nvSpPr>
        <xdr:cNvPr id="345" name="円/楕円 344"/>
        <xdr:cNvSpPr/>
      </xdr:nvSpPr>
      <xdr:spPr>
        <a:xfrm>
          <a:off x="15240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92122</xdr:rowOff>
    </xdr:from>
    <xdr:ext cx="762000" cy="259045"/>
    <xdr:sp macro="" textlink="">
      <xdr:nvSpPr>
        <xdr:cNvPr id="346" name="テキスト ボックス 345"/>
        <xdr:cNvSpPr txBox="1"/>
      </xdr:nvSpPr>
      <xdr:spPr>
        <a:xfrm>
          <a:off x="14909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157541</xdr:rowOff>
    </xdr:from>
    <xdr:to>
      <xdr:col>21</xdr:col>
      <xdr:colOff>50800</xdr:colOff>
      <xdr:row>60</xdr:row>
      <xdr:rowOff>87691</xdr:rowOff>
    </xdr:to>
    <xdr:sp macro="" textlink="">
      <xdr:nvSpPr>
        <xdr:cNvPr id="347" name="円/楕円 346"/>
        <xdr:cNvSpPr/>
      </xdr:nvSpPr>
      <xdr:spPr>
        <a:xfrm>
          <a:off x="14351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72468</xdr:rowOff>
    </xdr:from>
    <xdr:ext cx="762000" cy="259045"/>
    <xdr:sp macro="" textlink="">
      <xdr:nvSpPr>
        <xdr:cNvPr id="348" name="テキスト ボックス 347"/>
        <xdr:cNvSpPr txBox="1"/>
      </xdr:nvSpPr>
      <xdr:spPr>
        <a:xfrm>
          <a:off x="140208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165584</xdr:rowOff>
    </xdr:from>
    <xdr:to>
      <xdr:col>19</xdr:col>
      <xdr:colOff>533400</xdr:colOff>
      <xdr:row>60</xdr:row>
      <xdr:rowOff>95734</xdr:rowOff>
    </xdr:to>
    <xdr:sp macro="" textlink="">
      <xdr:nvSpPr>
        <xdr:cNvPr id="349" name="円/楕円 348"/>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80511</xdr:rowOff>
    </xdr:from>
    <xdr:ext cx="762000" cy="259045"/>
    <xdr:sp macro="" textlink="">
      <xdr:nvSpPr>
        <xdr:cNvPr id="350" name="テキスト ボックス 349"/>
        <xdr:cNvSpPr txBox="1"/>
      </xdr:nvSpPr>
      <xdr:spPr>
        <a:xfrm>
          <a:off x="131318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平成２４年度に実施した義務教育施設整備事業に伴う起債の償還が今年度より開始されたことなどにより、前年度に比べて０．２ポイント上昇したものの、</a:t>
          </a:r>
          <a:r>
            <a:rPr kumimoji="1" lang="ja-JP" altLang="ja-JP" sz="1300" baseline="0">
              <a:solidFill>
                <a:schemeClr val="dk1"/>
              </a:solidFill>
              <a:effectLst/>
              <a:latin typeface="+mn-lt"/>
              <a:ea typeface="+mn-ea"/>
              <a:cs typeface="+mn-cs"/>
            </a:rPr>
            <a:t>類似団体平均よりも</a:t>
          </a:r>
          <a:r>
            <a:rPr kumimoji="1" lang="ja-JP" altLang="en-US" sz="1300" baseline="0">
              <a:solidFill>
                <a:schemeClr val="dk1"/>
              </a:solidFill>
              <a:effectLst/>
              <a:latin typeface="+mn-lt"/>
              <a:ea typeface="+mn-ea"/>
              <a:cs typeface="+mn-cs"/>
            </a:rPr>
            <a:t>大幅に</a:t>
          </a:r>
          <a:r>
            <a:rPr kumimoji="1" lang="ja-JP" altLang="ja-JP" sz="1300" baseline="0">
              <a:solidFill>
                <a:schemeClr val="dk1"/>
              </a:solidFill>
              <a:effectLst/>
              <a:latin typeface="+mn-lt"/>
              <a:ea typeface="+mn-ea"/>
              <a:cs typeface="+mn-cs"/>
            </a:rPr>
            <a:t>下回っている</a:t>
          </a:r>
          <a:r>
            <a:rPr kumimoji="1" lang="ja-JP" altLang="en-US" sz="1300" baseline="0">
              <a:latin typeface="ＭＳ Ｐゴシック"/>
            </a:rPr>
            <a:t>。</a:t>
          </a:r>
          <a:endParaRPr kumimoji="1" lang="en-US" altLang="ja-JP" sz="1300" baseline="0">
            <a:latin typeface="ＭＳ Ｐゴシック"/>
          </a:endParaRPr>
        </a:p>
        <a:p>
          <a:r>
            <a:rPr kumimoji="1" lang="ja-JP" altLang="en-US" sz="1300" baseline="0">
              <a:latin typeface="ＭＳ Ｐゴシック"/>
            </a:rPr>
            <a:t>　今後も、公共事業の実施に当たり、公債費負担状況に留意しつつ市債の有効な活用を図っていく。</a:t>
          </a:r>
          <a:endParaRPr kumimoji="1" lang="en-US" altLang="ja-JP" sz="1300" baseline="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38</xdr:row>
      <xdr:rowOff>162243</xdr:rowOff>
    </xdr:to>
    <xdr:cxnSp macro="">
      <xdr:nvCxnSpPr>
        <xdr:cNvPr id="380" name="直線コネクタ 379"/>
        <xdr:cNvCxnSpPr/>
      </xdr:nvCxnSpPr>
      <xdr:spPr>
        <a:xfrm>
          <a:off x="16179800" y="666527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38</xdr:row>
      <xdr:rowOff>150178</xdr:rowOff>
    </xdr:to>
    <xdr:cxnSp macro="">
      <xdr:nvCxnSpPr>
        <xdr:cNvPr id="383" name="直線コネクタ 382"/>
        <xdr:cNvCxnSpPr/>
      </xdr:nvCxnSpPr>
      <xdr:spPr>
        <a:xfrm>
          <a:off x="15290800" y="666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150178</xdr:rowOff>
    </xdr:from>
    <xdr:to>
      <xdr:col>22</xdr:col>
      <xdr:colOff>203200</xdr:colOff>
      <xdr:row>39</xdr:row>
      <xdr:rowOff>8890</xdr:rowOff>
    </xdr:to>
    <xdr:cxnSp macro="">
      <xdr:nvCxnSpPr>
        <xdr:cNvPr id="386" name="直線コネクタ 385"/>
        <xdr:cNvCxnSpPr/>
      </xdr:nvCxnSpPr>
      <xdr:spPr>
        <a:xfrm flipV="1">
          <a:off x="14401800" y="66652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14922</xdr:rowOff>
    </xdr:to>
    <xdr:cxnSp macro="">
      <xdr:nvCxnSpPr>
        <xdr:cNvPr id="389" name="直線コネクタ 388"/>
        <xdr:cNvCxnSpPr/>
      </xdr:nvCxnSpPr>
      <xdr:spPr>
        <a:xfrm flipV="1">
          <a:off x="13512800" y="66954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91" name="テキスト ボックス 390"/>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93" name="テキスト ボックス 392"/>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111443</xdr:rowOff>
    </xdr:from>
    <xdr:to>
      <xdr:col>24</xdr:col>
      <xdr:colOff>609600</xdr:colOff>
      <xdr:row>39</xdr:row>
      <xdr:rowOff>41593</xdr:rowOff>
    </xdr:to>
    <xdr:sp macro="" textlink="">
      <xdr:nvSpPr>
        <xdr:cNvPr id="399" name="円/楕円 398"/>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127970</xdr:rowOff>
    </xdr:from>
    <xdr:ext cx="762000" cy="259045"/>
    <xdr:sp macro="" textlink="">
      <xdr:nvSpPr>
        <xdr:cNvPr id="400"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401" name="円/楕円 400"/>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402" name="テキスト ボックス 401"/>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99378</xdr:rowOff>
    </xdr:from>
    <xdr:to>
      <xdr:col>22</xdr:col>
      <xdr:colOff>254000</xdr:colOff>
      <xdr:row>39</xdr:row>
      <xdr:rowOff>29528</xdr:rowOff>
    </xdr:to>
    <xdr:sp macro="" textlink="">
      <xdr:nvSpPr>
        <xdr:cNvPr id="403" name="円/楕円 402"/>
        <xdr:cNvSpPr/>
      </xdr:nvSpPr>
      <xdr:spPr>
        <a:xfrm>
          <a:off x="15240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39705</xdr:rowOff>
    </xdr:from>
    <xdr:ext cx="762000" cy="259045"/>
    <xdr:sp macro="" textlink="">
      <xdr:nvSpPr>
        <xdr:cNvPr id="404" name="テキスト ボックス 403"/>
        <xdr:cNvSpPr txBox="1"/>
      </xdr:nvSpPr>
      <xdr:spPr>
        <a:xfrm>
          <a:off x="14909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5" name="円/楕円 404"/>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06" name="テキスト ボックス 405"/>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135572</xdr:rowOff>
    </xdr:from>
    <xdr:to>
      <xdr:col>19</xdr:col>
      <xdr:colOff>533400</xdr:colOff>
      <xdr:row>39</xdr:row>
      <xdr:rowOff>65722</xdr:rowOff>
    </xdr:to>
    <xdr:sp macro="" textlink="">
      <xdr:nvSpPr>
        <xdr:cNvPr id="407" name="円/楕円 406"/>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75899</xdr:rowOff>
    </xdr:from>
    <xdr:ext cx="762000" cy="259045"/>
    <xdr:sp macro="" textlink="">
      <xdr:nvSpPr>
        <xdr:cNvPr id="408" name="テキスト ボックス 407"/>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前年度に引き続き、地方債残高などによる将来負担すべき債務より、充当可能基金などによる充当可能財源が上回っているため、将来負担比率はマイナスとなっている。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今後も、後世への負担軽減に努め</a:t>
          </a:r>
          <a:r>
            <a:rPr kumimoji="1" lang="ja-JP" altLang="en-US" sz="1300">
              <a:solidFill>
                <a:schemeClr val="dk1"/>
              </a:solidFill>
              <a:effectLst/>
              <a:latin typeface="+mn-lt"/>
              <a:ea typeface="+mn-ea"/>
              <a:cs typeface="+mn-cs"/>
            </a:rPr>
            <a:t>つつ、地方債の有効活用を図っていく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8"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9" name="フローチャート : 判断 438"/>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2" name="フローチャート : 判断 441"/>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3" name="テキスト ボックス 442"/>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43053</xdr:rowOff>
    </xdr:from>
    <xdr:to>
      <xdr:col>21</xdr:col>
      <xdr:colOff>50800</xdr:colOff>
      <xdr:row>17</xdr:row>
      <xdr:rowOff>144653</xdr:rowOff>
    </xdr:to>
    <xdr:sp macro="" textlink="">
      <xdr:nvSpPr>
        <xdr:cNvPr id="444" name="フローチャート : 判断 443"/>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5" name="テキスト ボックス 444"/>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6" name="フローチャート : 判断 445"/>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47" name="テキスト ボックス 446"/>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91,206
89,892
34.70
26,494,220
24,778,217
1,191,437
15,184,185
21,816,016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類似団体と比較すると、人件費に係る経常収支比率は高くなっている。これは、ごみ処理業務及び消防業務を直営していることが主な原因である。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適正な給与水準を確保するとともに、行政改革を推進し人件費の抑制に努める。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146050</xdr:rowOff>
    </xdr:from>
    <xdr:to>
      <xdr:col>7</xdr:col>
      <xdr:colOff>15875</xdr:colOff>
      <xdr:row>40</xdr:row>
      <xdr:rowOff>73660</xdr:rowOff>
    </xdr:to>
    <xdr:cxnSp macro="">
      <xdr:nvCxnSpPr>
        <xdr:cNvPr id="65" name="直線コネクタ 64"/>
        <xdr:cNvCxnSpPr/>
      </xdr:nvCxnSpPr>
      <xdr:spPr>
        <a:xfrm flipV="1">
          <a:off x="3987800" y="6832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73660</xdr:rowOff>
    </xdr:from>
    <xdr:to>
      <xdr:col>5</xdr:col>
      <xdr:colOff>549275</xdr:colOff>
      <xdr:row>40</xdr:row>
      <xdr:rowOff>73660</xdr:rowOff>
    </xdr:to>
    <xdr:cxnSp macro="">
      <xdr:nvCxnSpPr>
        <xdr:cNvPr id="68" name="直線コネクタ 67"/>
        <xdr:cNvCxnSpPr/>
      </xdr:nvCxnSpPr>
      <xdr:spPr>
        <a:xfrm>
          <a:off x="3098800" y="693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66040</xdr:rowOff>
    </xdr:from>
    <xdr:to>
      <xdr:col>4</xdr:col>
      <xdr:colOff>346075</xdr:colOff>
      <xdr:row>40</xdr:row>
      <xdr:rowOff>73660</xdr:rowOff>
    </xdr:to>
    <xdr:cxnSp macro="">
      <xdr:nvCxnSpPr>
        <xdr:cNvPr id="71" name="直線コネクタ 70"/>
        <xdr:cNvCxnSpPr/>
      </xdr:nvCxnSpPr>
      <xdr:spPr>
        <a:xfrm>
          <a:off x="2209800" y="692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66040</xdr:rowOff>
    </xdr:from>
    <xdr:to>
      <xdr:col>3</xdr:col>
      <xdr:colOff>142875</xdr:colOff>
      <xdr:row>41</xdr:row>
      <xdr:rowOff>107950</xdr:rowOff>
    </xdr:to>
    <xdr:cxnSp macro="">
      <xdr:nvCxnSpPr>
        <xdr:cNvPr id="74" name="直線コネクタ 73"/>
        <xdr:cNvCxnSpPr/>
      </xdr:nvCxnSpPr>
      <xdr:spPr>
        <a:xfrm flipV="1">
          <a:off x="1320800" y="69240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4" name="円/楕円 83"/>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67327</xdr:rowOff>
    </xdr:from>
    <xdr:ext cx="762000" cy="259045"/>
    <xdr:sp macro="" textlink="">
      <xdr:nvSpPr>
        <xdr:cNvPr id="85"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22860</xdr:rowOff>
    </xdr:from>
    <xdr:to>
      <xdr:col>5</xdr:col>
      <xdr:colOff>600075</xdr:colOff>
      <xdr:row>40</xdr:row>
      <xdr:rowOff>124460</xdr:rowOff>
    </xdr:to>
    <xdr:sp macro="" textlink="">
      <xdr:nvSpPr>
        <xdr:cNvPr id="86" name="円/楕円 85"/>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109237</xdr:rowOff>
    </xdr:from>
    <xdr:ext cx="736600" cy="259045"/>
    <xdr:sp macro="" textlink="">
      <xdr:nvSpPr>
        <xdr:cNvPr id="87" name="テキスト ボックス 86"/>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8" name="円/楕円 87"/>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9" name="テキスト ボックス 88"/>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xdr:rowOff>
    </xdr:from>
    <xdr:to>
      <xdr:col>3</xdr:col>
      <xdr:colOff>193675</xdr:colOff>
      <xdr:row>40</xdr:row>
      <xdr:rowOff>116840</xdr:rowOff>
    </xdr:to>
    <xdr:sp macro="" textlink="">
      <xdr:nvSpPr>
        <xdr:cNvPr id="90" name="円/楕円 89"/>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101617</xdr:rowOff>
    </xdr:from>
    <xdr:ext cx="762000" cy="259045"/>
    <xdr:sp macro="" textlink="">
      <xdr:nvSpPr>
        <xdr:cNvPr id="91" name="テキスト ボックス 90"/>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57150</xdr:rowOff>
    </xdr:from>
    <xdr:to>
      <xdr:col>1</xdr:col>
      <xdr:colOff>676275</xdr:colOff>
      <xdr:row>41</xdr:row>
      <xdr:rowOff>158750</xdr:rowOff>
    </xdr:to>
    <xdr:sp macro="" textlink="">
      <xdr:nvSpPr>
        <xdr:cNvPr id="92" name="円/楕円 91"/>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143527</xdr:rowOff>
    </xdr:from>
    <xdr:ext cx="762000" cy="259045"/>
    <xdr:sp macro="" textlink="">
      <xdr:nvSpPr>
        <xdr:cNvPr id="93" name="テキスト ボックス 92"/>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老朽化が進んでいるごみ処理施設の維持管理や、公民館の指定管理者制度への移行などから、昨年度より１．３ポイント上昇し、類似団体平均より５．６ポイント上回った。</a:t>
          </a:r>
          <a:endParaRPr kumimoji="1" lang="en-US" altLang="ja-JP" sz="1300">
            <a:latin typeface="ＭＳ Ｐゴシック"/>
          </a:endParaRPr>
        </a:p>
        <a:p>
          <a:r>
            <a:rPr kumimoji="1" lang="ja-JP" altLang="en-US" sz="1300">
              <a:latin typeface="ＭＳ Ｐゴシック"/>
            </a:rPr>
            <a:t>　今後は、既存の事業の見直しや需用費・賃金等を節減し、改善を図っていく。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19</xdr:row>
      <xdr:rowOff>69850</xdr:rowOff>
    </xdr:to>
    <xdr:cxnSp macro="">
      <xdr:nvCxnSpPr>
        <xdr:cNvPr id="126" name="直線コネクタ 125"/>
        <xdr:cNvCxnSpPr/>
      </xdr:nvCxnSpPr>
      <xdr:spPr>
        <a:xfrm>
          <a:off x="15671800" y="3228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142240</xdr:rowOff>
    </xdr:from>
    <xdr:to>
      <xdr:col>22</xdr:col>
      <xdr:colOff>565150</xdr:colOff>
      <xdr:row>19</xdr:row>
      <xdr:rowOff>16510</xdr:rowOff>
    </xdr:to>
    <xdr:cxnSp macro="">
      <xdr:nvCxnSpPr>
        <xdr:cNvPr id="129" name="直線コネクタ 128"/>
        <xdr:cNvCxnSpPr/>
      </xdr:nvCxnSpPr>
      <xdr:spPr>
        <a:xfrm flipV="1">
          <a:off x="14782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19</xdr:row>
      <xdr:rowOff>16510</xdr:rowOff>
    </xdr:to>
    <xdr:cxnSp macro="">
      <xdr:nvCxnSpPr>
        <xdr:cNvPr id="132" name="直線コネクタ 131"/>
        <xdr:cNvCxnSpPr/>
      </xdr:nvCxnSpPr>
      <xdr:spPr>
        <a:xfrm>
          <a:off x="13893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8890</xdr:rowOff>
    </xdr:from>
    <xdr:to>
      <xdr:col>20</xdr:col>
      <xdr:colOff>158750</xdr:colOff>
      <xdr:row>19</xdr:row>
      <xdr:rowOff>16510</xdr:rowOff>
    </xdr:to>
    <xdr:cxnSp macro="">
      <xdr:nvCxnSpPr>
        <xdr:cNvPr id="135" name="直線コネクタ 134"/>
        <xdr:cNvCxnSpPr/>
      </xdr:nvCxnSpPr>
      <xdr:spPr>
        <a:xfrm flipV="1">
          <a:off x="13004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5" name="円/楕円 144"/>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6"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91440</xdr:rowOff>
    </xdr:from>
    <xdr:to>
      <xdr:col>22</xdr:col>
      <xdr:colOff>615950</xdr:colOff>
      <xdr:row>19</xdr:row>
      <xdr:rowOff>21590</xdr:rowOff>
    </xdr:to>
    <xdr:sp macro="" textlink="">
      <xdr:nvSpPr>
        <xdr:cNvPr id="147" name="円/楕円 146"/>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6367</xdr:rowOff>
    </xdr:from>
    <xdr:ext cx="736600" cy="259045"/>
    <xdr:sp macro="" textlink="">
      <xdr:nvSpPr>
        <xdr:cNvPr id="148" name="テキスト ボックス 147"/>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49" name="円/楕円 148"/>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50" name="テキスト ボックス 149"/>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129540</xdr:rowOff>
    </xdr:from>
    <xdr:to>
      <xdr:col>20</xdr:col>
      <xdr:colOff>209550</xdr:colOff>
      <xdr:row>19</xdr:row>
      <xdr:rowOff>59690</xdr:rowOff>
    </xdr:to>
    <xdr:sp macro="" textlink="">
      <xdr:nvSpPr>
        <xdr:cNvPr id="151" name="円/楕円 150"/>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44467</xdr:rowOff>
    </xdr:from>
    <xdr:ext cx="762000" cy="259045"/>
    <xdr:sp macro="" textlink="">
      <xdr:nvSpPr>
        <xdr:cNvPr id="152" name="テキスト ボックス 151"/>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137160</xdr:rowOff>
    </xdr:from>
    <xdr:to>
      <xdr:col>19</xdr:col>
      <xdr:colOff>6350</xdr:colOff>
      <xdr:row>19</xdr:row>
      <xdr:rowOff>67310</xdr:rowOff>
    </xdr:to>
    <xdr:sp macro="" textlink="">
      <xdr:nvSpPr>
        <xdr:cNvPr id="153" name="円/楕円 152"/>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52087</xdr:rowOff>
    </xdr:from>
    <xdr:ext cx="762000" cy="259045"/>
    <xdr:sp macro="" textlink="">
      <xdr:nvSpPr>
        <xdr:cNvPr id="154" name="テキスト ボックス 153"/>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扶助費に係る経常収支比率は類似団体平均を０．７ポイント上回ったものの、昨年度よりも１．０ポイント下落した。</a:t>
          </a:r>
          <a:endParaRPr kumimoji="1" lang="en-US" altLang="ja-JP" sz="1300">
            <a:latin typeface="ＭＳ Ｐゴシック"/>
          </a:endParaRPr>
        </a:p>
        <a:p>
          <a:r>
            <a:rPr kumimoji="1" lang="ja-JP" altLang="en-US" sz="1300">
              <a:latin typeface="ＭＳ Ｐゴシック"/>
            </a:rPr>
            <a:t>　その要因としては、生活保護費の額が減少したことや児童福祉費の特定財源の額が前年度よりも増加したことが挙げられる。</a:t>
          </a:r>
          <a:endParaRPr kumimoji="1" lang="en-US" altLang="ja-JP" sz="1300">
            <a:latin typeface="ＭＳ Ｐゴシック"/>
          </a:endParaRPr>
        </a:p>
        <a:p>
          <a:r>
            <a:rPr kumimoji="1" lang="ja-JP" altLang="en-US" sz="1300">
              <a:latin typeface="ＭＳ Ｐゴシック"/>
            </a:rPr>
            <a:t>　今後も、社会保障関係経費の増加が見込まれることから、引き続き資格審査等の適正化や市単独事業の見直し等を図り、抑制に努める。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49276</xdr:rowOff>
    </xdr:from>
    <xdr:to>
      <xdr:col>7</xdr:col>
      <xdr:colOff>15875</xdr:colOff>
      <xdr:row>56</xdr:row>
      <xdr:rowOff>140716</xdr:rowOff>
    </xdr:to>
    <xdr:cxnSp macro="">
      <xdr:nvCxnSpPr>
        <xdr:cNvPr id="185" name="直線コネクタ 184"/>
        <xdr:cNvCxnSpPr/>
      </xdr:nvCxnSpPr>
      <xdr:spPr>
        <a:xfrm flipV="1">
          <a:off x="3987800" y="96504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140716</xdr:rowOff>
    </xdr:to>
    <xdr:cxnSp macro="">
      <xdr:nvCxnSpPr>
        <xdr:cNvPr id="188" name="直線コネクタ 187"/>
        <xdr:cNvCxnSpPr/>
      </xdr:nvCxnSpPr>
      <xdr:spPr>
        <a:xfrm>
          <a:off x="3098800" y="9659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40132</xdr:rowOff>
    </xdr:from>
    <xdr:to>
      <xdr:col>4</xdr:col>
      <xdr:colOff>346075</xdr:colOff>
      <xdr:row>56</xdr:row>
      <xdr:rowOff>58420</xdr:rowOff>
    </xdr:to>
    <xdr:cxnSp macro="">
      <xdr:nvCxnSpPr>
        <xdr:cNvPr id="191" name="直線コネクタ 190"/>
        <xdr:cNvCxnSpPr/>
      </xdr:nvCxnSpPr>
      <xdr:spPr>
        <a:xfrm>
          <a:off x="2209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120142</xdr:rowOff>
    </xdr:from>
    <xdr:to>
      <xdr:col>3</xdr:col>
      <xdr:colOff>142875</xdr:colOff>
      <xdr:row>56</xdr:row>
      <xdr:rowOff>40132</xdr:rowOff>
    </xdr:to>
    <xdr:cxnSp macro="">
      <xdr:nvCxnSpPr>
        <xdr:cNvPr id="194" name="直線コネクタ 193"/>
        <xdr:cNvCxnSpPr/>
      </xdr:nvCxnSpPr>
      <xdr:spPr>
        <a:xfrm>
          <a:off x="1320800" y="95498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204" name="円/楕円 203"/>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142003</xdr:rowOff>
    </xdr:from>
    <xdr:ext cx="762000" cy="259045"/>
    <xdr:sp macro="" textlink="">
      <xdr:nvSpPr>
        <xdr:cNvPr id="205" name="扶助費該当値テキスト"/>
        <xdr:cNvSpPr txBox="1"/>
      </xdr:nvSpPr>
      <xdr:spPr>
        <a:xfrm>
          <a:off x="4914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89916</xdr:rowOff>
    </xdr:from>
    <xdr:to>
      <xdr:col>5</xdr:col>
      <xdr:colOff>600075</xdr:colOff>
      <xdr:row>57</xdr:row>
      <xdr:rowOff>20066</xdr:rowOff>
    </xdr:to>
    <xdr:sp macro="" textlink="">
      <xdr:nvSpPr>
        <xdr:cNvPr id="206" name="円/楕円 205"/>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4843</xdr:rowOff>
    </xdr:from>
    <xdr:ext cx="736600" cy="259045"/>
    <xdr:sp macro="" textlink="">
      <xdr:nvSpPr>
        <xdr:cNvPr id="207" name="テキスト ボックス 206"/>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8" name="円/楕円 207"/>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09" name="テキスト ボックス 208"/>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160782</xdr:rowOff>
    </xdr:from>
    <xdr:to>
      <xdr:col>3</xdr:col>
      <xdr:colOff>193675</xdr:colOff>
      <xdr:row>56</xdr:row>
      <xdr:rowOff>90932</xdr:rowOff>
    </xdr:to>
    <xdr:sp macro="" textlink="">
      <xdr:nvSpPr>
        <xdr:cNvPr id="210" name="円/楕円 209"/>
        <xdr:cNvSpPr/>
      </xdr:nvSpPr>
      <xdr:spPr>
        <a:xfrm>
          <a:off x="2159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101109</xdr:rowOff>
    </xdr:from>
    <xdr:ext cx="762000" cy="259045"/>
    <xdr:sp macro="" textlink="">
      <xdr:nvSpPr>
        <xdr:cNvPr id="211" name="テキスト ボックス 210"/>
        <xdr:cNvSpPr txBox="1"/>
      </xdr:nvSpPr>
      <xdr:spPr>
        <a:xfrm>
          <a:off x="1828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69342</xdr:rowOff>
    </xdr:from>
    <xdr:to>
      <xdr:col>1</xdr:col>
      <xdr:colOff>676275</xdr:colOff>
      <xdr:row>55</xdr:row>
      <xdr:rowOff>170942</xdr:rowOff>
    </xdr:to>
    <xdr:sp macro="" textlink="">
      <xdr:nvSpPr>
        <xdr:cNvPr id="212" name="円/楕円 211"/>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9669</xdr:rowOff>
    </xdr:from>
    <xdr:ext cx="762000" cy="259045"/>
    <xdr:sp macro="" textlink="">
      <xdr:nvSpPr>
        <xdr:cNvPr id="213" name="テキスト ボックス 212"/>
        <xdr:cNvSpPr txBox="1"/>
      </xdr:nvSpPr>
      <xdr:spPr>
        <a:xfrm>
          <a:off x="939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介護保険や後期高齢者医療に係る繰出金が増加したことから、昨年度より０．８ポイント上昇した。</a:t>
          </a:r>
          <a:endParaRPr kumimoji="1" lang="en-US" altLang="ja-JP" sz="1300">
            <a:latin typeface="ＭＳ Ｐゴシック"/>
          </a:endParaRPr>
        </a:p>
        <a:p>
          <a:r>
            <a:rPr kumimoji="1" lang="ja-JP" altLang="en-US" sz="1300">
              <a:latin typeface="ＭＳ Ｐゴシック"/>
            </a:rPr>
            <a:t>　高齢化の進展などから、繰出金の増加傾向は、継続すると思われるため、他の費目での節減や、歳入確保策により、経常収支比率の改善を図る。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134620</xdr:rowOff>
    </xdr:to>
    <xdr:cxnSp macro="">
      <xdr:nvCxnSpPr>
        <xdr:cNvPr id="246" name="直線コネクタ 245"/>
        <xdr:cNvCxnSpPr/>
      </xdr:nvCxnSpPr>
      <xdr:spPr>
        <a:xfrm>
          <a:off x="15671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73660</xdr:rowOff>
    </xdr:to>
    <xdr:cxnSp macro="">
      <xdr:nvCxnSpPr>
        <xdr:cNvPr id="249" name="直線コネクタ 248"/>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66040</xdr:rowOff>
    </xdr:to>
    <xdr:cxnSp macro="">
      <xdr:nvCxnSpPr>
        <xdr:cNvPr id="252" name="直線コネクタ 251"/>
        <xdr:cNvCxnSpPr/>
      </xdr:nvCxnSpPr>
      <xdr:spPr>
        <a:xfrm>
          <a:off x="13893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73660</xdr:rowOff>
    </xdr:to>
    <xdr:cxnSp macro="">
      <xdr:nvCxnSpPr>
        <xdr:cNvPr id="255" name="直線コネクタ 254"/>
        <xdr:cNvCxnSpPr/>
      </xdr:nvCxnSpPr>
      <xdr:spPr>
        <a:xfrm flipV="1">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5" name="円/楕円 264"/>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6"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7" name="円/楕円 266"/>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68" name="テキスト ボックス 267"/>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9" name="円/楕円 268"/>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0" name="テキスト ボックス 269"/>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1" name="円/楕円 270"/>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2" name="テキスト ボックス 271"/>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3" name="円/楕円 272"/>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4" name="テキスト ボックス 273"/>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消防業務やごみ処理業務を市単独で担っていることから、一部事務組合等に対する負担金額が少なく、類似団体平均より６．１ポイント下回った。</a:t>
          </a:r>
          <a:endParaRPr kumimoji="1" lang="en-US" altLang="ja-JP" sz="1300">
            <a:latin typeface="ＭＳ Ｐゴシック"/>
          </a:endParaRPr>
        </a:p>
        <a:p>
          <a:r>
            <a:rPr kumimoji="1" lang="ja-JP" altLang="en-US" sz="1300">
              <a:latin typeface="ＭＳ Ｐゴシック"/>
            </a:rPr>
            <a:t>　今後は、市単独補助金の見直しを行うなどにより、更なる改善を図っていく。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94996</xdr:rowOff>
    </xdr:to>
    <xdr:cxnSp macro="">
      <xdr:nvCxnSpPr>
        <xdr:cNvPr id="304" name="直線コネクタ 303"/>
        <xdr:cNvCxnSpPr/>
      </xdr:nvCxnSpPr>
      <xdr:spPr>
        <a:xfrm flipV="1">
          <a:off x="15671800" y="5919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94996</xdr:rowOff>
    </xdr:to>
    <xdr:cxnSp macro="">
      <xdr:nvCxnSpPr>
        <xdr:cNvPr id="307" name="直線コネクタ 306"/>
        <xdr:cNvCxnSpPr/>
      </xdr:nvCxnSpPr>
      <xdr:spPr>
        <a:xfrm>
          <a:off x="14782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94996</xdr:rowOff>
    </xdr:to>
    <xdr:cxnSp macro="">
      <xdr:nvCxnSpPr>
        <xdr:cNvPr id="310" name="直線コネクタ 309"/>
        <xdr:cNvCxnSpPr/>
      </xdr:nvCxnSpPr>
      <xdr:spPr>
        <a:xfrm flipV="1">
          <a:off x="13893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94996</xdr:rowOff>
    </xdr:to>
    <xdr:cxnSp macro="">
      <xdr:nvCxnSpPr>
        <xdr:cNvPr id="313" name="直線コネクタ 312"/>
        <xdr:cNvCxnSpPr/>
      </xdr:nvCxnSpPr>
      <xdr:spPr>
        <a:xfrm>
          <a:off x="13004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39624</xdr:rowOff>
    </xdr:from>
    <xdr:to>
      <xdr:col>24</xdr:col>
      <xdr:colOff>82550</xdr:colOff>
      <xdr:row>34</xdr:row>
      <xdr:rowOff>141224</xdr:rowOff>
    </xdr:to>
    <xdr:sp macro="" textlink="">
      <xdr:nvSpPr>
        <xdr:cNvPr id="323" name="円/楕円 322"/>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56151</xdr:rowOff>
    </xdr:from>
    <xdr:ext cx="762000" cy="259045"/>
    <xdr:sp macro="" textlink="">
      <xdr:nvSpPr>
        <xdr:cNvPr id="324" name="補助費等該当値テキスト"/>
        <xdr:cNvSpPr txBox="1"/>
      </xdr:nvSpPr>
      <xdr:spPr>
        <a:xfrm>
          <a:off x="16598900" y="57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25" name="円/楕円 324"/>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26" name="テキスト ボックス 325"/>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27" name="円/楕円 326"/>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151401</xdr:rowOff>
    </xdr:from>
    <xdr:ext cx="762000" cy="259045"/>
    <xdr:sp macro="" textlink="">
      <xdr:nvSpPr>
        <xdr:cNvPr id="328" name="テキスト ボックス 327"/>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9" name="円/楕円 328"/>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0" name="テキスト ボックス 329"/>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1" name="円/楕円 330"/>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2" name="テキスト ボックス 331"/>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公債費は臨時財政対策債の発行額の増加などから、近年増加傾向にあり、昨年度よりも０．１ポイント上昇したが、類似団体よりも低い値で推移している。</a:t>
          </a:r>
          <a:endParaRPr kumimoji="1" lang="en-US" altLang="ja-JP" sz="1300">
            <a:latin typeface="ＭＳ Ｐゴシック"/>
          </a:endParaRPr>
        </a:p>
        <a:p>
          <a:r>
            <a:rPr kumimoji="1" lang="ja-JP" altLang="en-US" sz="1300">
              <a:latin typeface="ＭＳ Ｐゴシック"/>
            </a:rPr>
            <a:t>　今後予定している公共事業の実施に当たっては、将来負担に配慮しつつ、地方債の活用を図っていく。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74422</xdr:rowOff>
    </xdr:to>
    <xdr:cxnSp macro="">
      <xdr:nvCxnSpPr>
        <xdr:cNvPr id="362" name="直線コネクタ 361"/>
        <xdr:cNvCxnSpPr/>
      </xdr:nvCxnSpPr>
      <xdr:spPr>
        <a:xfrm>
          <a:off x="3987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69850</xdr:rowOff>
    </xdr:to>
    <xdr:cxnSp macro="">
      <xdr:nvCxnSpPr>
        <xdr:cNvPr id="365" name="直線コネクタ 364"/>
        <xdr:cNvCxnSpPr/>
      </xdr:nvCxnSpPr>
      <xdr:spPr>
        <a:xfrm>
          <a:off x="3098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56135</xdr:rowOff>
    </xdr:to>
    <xdr:cxnSp macro="">
      <xdr:nvCxnSpPr>
        <xdr:cNvPr id="368" name="直線コネクタ 367"/>
        <xdr:cNvCxnSpPr/>
      </xdr:nvCxnSpPr>
      <xdr:spPr>
        <a:xfrm>
          <a:off x="2209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5842</xdr:rowOff>
    </xdr:to>
    <xdr:cxnSp macro="">
      <xdr:nvCxnSpPr>
        <xdr:cNvPr id="371" name="直線コネクタ 370"/>
        <xdr:cNvCxnSpPr/>
      </xdr:nvCxnSpPr>
      <xdr:spPr>
        <a:xfrm>
          <a:off x="1320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1" name="円/楕円 380"/>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2"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3" name="円/楕円 38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4" name="テキスト ボックス 38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85" name="円/楕円 384"/>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86" name="テキスト ボックス 385"/>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7" name="円/楕円 386"/>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8" name="テキスト ボックス 387"/>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9" name="円/楕円 38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0" name="テキスト ボックス 38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ごみ処理施設の維持管理や公民館の指定管理者制度への移行、社会保障関係経費の増大などから、物件費、扶助費などが高止まりしており、類似団体平均と比べ６．２ポイント上回った。</a:t>
          </a:r>
          <a:endParaRPr kumimoji="1" lang="en-US" altLang="ja-JP" sz="1300">
            <a:latin typeface="ＭＳ Ｐゴシック"/>
          </a:endParaRPr>
        </a:p>
        <a:p>
          <a:r>
            <a:rPr kumimoji="1" lang="ja-JP" altLang="en-US" sz="1300">
              <a:latin typeface="ＭＳ Ｐゴシック"/>
            </a:rPr>
            <a:t>　今後は、既存事業の徹底的な見直し、需用費・賃金等を節減し、改善を図っていく。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79</xdr:row>
      <xdr:rowOff>50800</xdr:rowOff>
    </xdr:to>
    <xdr:cxnSp macro="">
      <xdr:nvCxnSpPr>
        <xdr:cNvPr id="423" name="直線コネクタ 422"/>
        <xdr:cNvCxnSpPr/>
      </xdr:nvCxnSpPr>
      <xdr:spPr>
        <a:xfrm flipV="1">
          <a:off x="15671800" y="13583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79</xdr:row>
      <xdr:rowOff>50800</xdr:rowOff>
    </xdr:to>
    <xdr:cxnSp macro="">
      <xdr:nvCxnSpPr>
        <xdr:cNvPr id="426" name="直線コネクタ 425"/>
        <xdr:cNvCxnSpPr/>
      </xdr:nvCxnSpPr>
      <xdr:spPr>
        <a:xfrm>
          <a:off x="14782800" y="1357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168911</xdr:rowOff>
    </xdr:from>
    <xdr:to>
      <xdr:col>21</xdr:col>
      <xdr:colOff>361950</xdr:colOff>
      <xdr:row>79</xdr:row>
      <xdr:rowOff>31750</xdr:rowOff>
    </xdr:to>
    <xdr:cxnSp macro="">
      <xdr:nvCxnSpPr>
        <xdr:cNvPr id="429" name="直線コネクタ 428"/>
        <xdr:cNvCxnSpPr/>
      </xdr:nvCxnSpPr>
      <xdr:spPr>
        <a:xfrm>
          <a:off x="13893800" y="13542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168911</xdr:rowOff>
    </xdr:from>
    <xdr:to>
      <xdr:col>20</xdr:col>
      <xdr:colOff>158750</xdr:colOff>
      <xdr:row>79</xdr:row>
      <xdr:rowOff>96520</xdr:rowOff>
    </xdr:to>
    <xdr:cxnSp macro="">
      <xdr:nvCxnSpPr>
        <xdr:cNvPr id="432" name="直線コネクタ 431"/>
        <xdr:cNvCxnSpPr/>
      </xdr:nvCxnSpPr>
      <xdr:spPr>
        <a:xfrm flipV="1">
          <a:off x="13004800" y="135420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42" name="円/楕円 441"/>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43"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44" name="円/楕円 443"/>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45" name="テキスト ボックス 444"/>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46" name="円/楕円 445"/>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47" name="テキスト ボックス 446"/>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118111</xdr:rowOff>
    </xdr:from>
    <xdr:to>
      <xdr:col>20</xdr:col>
      <xdr:colOff>209550</xdr:colOff>
      <xdr:row>79</xdr:row>
      <xdr:rowOff>48261</xdr:rowOff>
    </xdr:to>
    <xdr:sp macro="" textlink="">
      <xdr:nvSpPr>
        <xdr:cNvPr id="448" name="円/楕円 447"/>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33038</xdr:rowOff>
    </xdr:from>
    <xdr:ext cx="762000" cy="259045"/>
    <xdr:sp macro="" textlink="">
      <xdr:nvSpPr>
        <xdr:cNvPr id="449" name="テキスト ボックス 448"/>
        <xdr:cNvSpPr txBox="1"/>
      </xdr:nvSpPr>
      <xdr:spPr>
        <a:xfrm>
          <a:off x="13512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45720</xdr:rowOff>
    </xdr:from>
    <xdr:to>
      <xdr:col>19</xdr:col>
      <xdr:colOff>6350</xdr:colOff>
      <xdr:row>79</xdr:row>
      <xdr:rowOff>147320</xdr:rowOff>
    </xdr:to>
    <xdr:sp macro="" textlink="">
      <xdr:nvSpPr>
        <xdr:cNvPr id="450" name="円/楕円 449"/>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132097</xdr:rowOff>
    </xdr:from>
    <xdr:ext cx="762000" cy="259045"/>
    <xdr:sp macro="" textlink="">
      <xdr:nvSpPr>
        <xdr:cNvPr id="451" name="テキスト ボックス 450"/>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千葉県四街道市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60954</xdr:rowOff>
    </xdr:from>
    <xdr:to>
      <xdr:col>4</xdr:col>
      <xdr:colOff>1117600</xdr:colOff>
      <xdr:row>18</xdr:row>
      <xdr:rowOff>73374</xdr:rowOff>
    </xdr:to>
    <xdr:cxnSp macro="">
      <xdr:nvCxnSpPr>
        <xdr:cNvPr id="50" name="直線コネクタ 49"/>
        <xdr:cNvCxnSpPr/>
      </xdr:nvCxnSpPr>
      <xdr:spPr bwMode="auto">
        <a:xfrm>
          <a:off x="5003800" y="3194679"/>
          <a:ext cx="6477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57925</xdr:rowOff>
    </xdr:from>
    <xdr:to>
      <xdr:col>4</xdr:col>
      <xdr:colOff>469900</xdr:colOff>
      <xdr:row>18</xdr:row>
      <xdr:rowOff>60954</xdr:rowOff>
    </xdr:to>
    <xdr:cxnSp macro="">
      <xdr:nvCxnSpPr>
        <xdr:cNvPr id="53" name="直線コネクタ 52"/>
        <xdr:cNvCxnSpPr/>
      </xdr:nvCxnSpPr>
      <xdr:spPr bwMode="auto">
        <a:xfrm>
          <a:off x="4305300" y="3191650"/>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43961</xdr:rowOff>
    </xdr:from>
    <xdr:to>
      <xdr:col>3</xdr:col>
      <xdr:colOff>904875</xdr:colOff>
      <xdr:row>18</xdr:row>
      <xdr:rowOff>57925</xdr:rowOff>
    </xdr:to>
    <xdr:cxnSp macro="">
      <xdr:nvCxnSpPr>
        <xdr:cNvPr id="56" name="直線コネクタ 55"/>
        <xdr:cNvCxnSpPr/>
      </xdr:nvCxnSpPr>
      <xdr:spPr bwMode="auto">
        <a:xfrm>
          <a:off x="3606800" y="3177686"/>
          <a:ext cx="698500" cy="1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19863</xdr:rowOff>
    </xdr:from>
    <xdr:to>
      <xdr:col>3</xdr:col>
      <xdr:colOff>206375</xdr:colOff>
      <xdr:row>18</xdr:row>
      <xdr:rowOff>43961</xdr:rowOff>
    </xdr:to>
    <xdr:cxnSp macro="">
      <xdr:nvCxnSpPr>
        <xdr:cNvPr id="59" name="直線コネクタ 58"/>
        <xdr:cNvCxnSpPr/>
      </xdr:nvCxnSpPr>
      <xdr:spPr bwMode="auto">
        <a:xfrm>
          <a:off x="2908300" y="3153588"/>
          <a:ext cx="698500" cy="24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22574</xdr:rowOff>
    </xdr:from>
    <xdr:to>
      <xdr:col>5</xdr:col>
      <xdr:colOff>34925</xdr:colOff>
      <xdr:row>18</xdr:row>
      <xdr:rowOff>124174</xdr:rowOff>
    </xdr:to>
    <xdr:sp macro="" textlink="">
      <xdr:nvSpPr>
        <xdr:cNvPr id="69" name="円/楕円 68"/>
        <xdr:cNvSpPr/>
      </xdr:nvSpPr>
      <xdr:spPr bwMode="auto">
        <a:xfrm>
          <a:off x="5600700" y="31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166101</xdr:rowOff>
    </xdr:from>
    <xdr:ext cx="762000" cy="259045"/>
    <xdr:sp macro="" textlink="">
      <xdr:nvSpPr>
        <xdr:cNvPr id="70" name="人口1人当たり決算額の推移該当値テキスト130"/>
        <xdr:cNvSpPr txBox="1"/>
      </xdr:nvSpPr>
      <xdr:spPr>
        <a:xfrm>
          <a:off x="5740400" y="312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10154</xdr:rowOff>
    </xdr:from>
    <xdr:to>
      <xdr:col>4</xdr:col>
      <xdr:colOff>520700</xdr:colOff>
      <xdr:row>18</xdr:row>
      <xdr:rowOff>111754</xdr:rowOff>
    </xdr:to>
    <xdr:sp macro="" textlink="">
      <xdr:nvSpPr>
        <xdr:cNvPr id="71" name="円/楕円 70"/>
        <xdr:cNvSpPr/>
      </xdr:nvSpPr>
      <xdr:spPr bwMode="auto">
        <a:xfrm>
          <a:off x="4953000" y="314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96531</xdr:rowOff>
    </xdr:from>
    <xdr:ext cx="736600" cy="259045"/>
    <xdr:sp macro="" textlink="">
      <xdr:nvSpPr>
        <xdr:cNvPr id="72" name="テキスト ボックス 71"/>
        <xdr:cNvSpPr txBox="1"/>
      </xdr:nvSpPr>
      <xdr:spPr>
        <a:xfrm>
          <a:off x="4622800" y="323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7125</xdr:rowOff>
    </xdr:from>
    <xdr:to>
      <xdr:col>3</xdr:col>
      <xdr:colOff>955675</xdr:colOff>
      <xdr:row>18</xdr:row>
      <xdr:rowOff>108725</xdr:rowOff>
    </xdr:to>
    <xdr:sp macro="" textlink="">
      <xdr:nvSpPr>
        <xdr:cNvPr id="73" name="円/楕円 72"/>
        <xdr:cNvSpPr/>
      </xdr:nvSpPr>
      <xdr:spPr bwMode="auto">
        <a:xfrm>
          <a:off x="4254500" y="314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93502</xdr:rowOff>
    </xdr:from>
    <xdr:ext cx="762000" cy="259045"/>
    <xdr:sp macro="" textlink="">
      <xdr:nvSpPr>
        <xdr:cNvPr id="74" name="テキスト ボックス 73"/>
        <xdr:cNvSpPr txBox="1"/>
      </xdr:nvSpPr>
      <xdr:spPr>
        <a:xfrm>
          <a:off x="3924300" y="32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164611</xdr:rowOff>
    </xdr:from>
    <xdr:to>
      <xdr:col>3</xdr:col>
      <xdr:colOff>257175</xdr:colOff>
      <xdr:row>18</xdr:row>
      <xdr:rowOff>94761</xdr:rowOff>
    </xdr:to>
    <xdr:sp macro="" textlink="">
      <xdr:nvSpPr>
        <xdr:cNvPr id="75" name="円/楕円 74"/>
        <xdr:cNvSpPr/>
      </xdr:nvSpPr>
      <xdr:spPr bwMode="auto">
        <a:xfrm>
          <a:off x="3556000" y="3126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79538</xdr:rowOff>
    </xdr:from>
    <xdr:ext cx="762000" cy="259045"/>
    <xdr:sp macro="" textlink="">
      <xdr:nvSpPr>
        <xdr:cNvPr id="76" name="テキスト ボックス 75"/>
        <xdr:cNvSpPr txBox="1"/>
      </xdr:nvSpPr>
      <xdr:spPr>
        <a:xfrm>
          <a:off x="3225800" y="32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140513</xdr:rowOff>
    </xdr:from>
    <xdr:to>
      <xdr:col>2</xdr:col>
      <xdr:colOff>692150</xdr:colOff>
      <xdr:row>18</xdr:row>
      <xdr:rowOff>70663</xdr:rowOff>
    </xdr:to>
    <xdr:sp macro="" textlink="">
      <xdr:nvSpPr>
        <xdr:cNvPr id="77" name="円/楕円 76"/>
        <xdr:cNvSpPr/>
      </xdr:nvSpPr>
      <xdr:spPr bwMode="auto">
        <a:xfrm>
          <a:off x="2857500" y="310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55440</xdr:rowOff>
    </xdr:from>
    <xdr:ext cx="762000" cy="259045"/>
    <xdr:sp macro="" textlink="">
      <xdr:nvSpPr>
        <xdr:cNvPr id="78" name="テキスト ボックス 77"/>
        <xdr:cNvSpPr txBox="1"/>
      </xdr:nvSpPr>
      <xdr:spPr>
        <a:xfrm>
          <a:off x="2527300" y="31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168673</xdr:rowOff>
    </xdr:from>
    <xdr:to>
      <xdr:col>4</xdr:col>
      <xdr:colOff>1117600</xdr:colOff>
      <xdr:row>37</xdr:row>
      <xdr:rowOff>186665</xdr:rowOff>
    </xdr:to>
    <xdr:cxnSp macro="">
      <xdr:nvCxnSpPr>
        <xdr:cNvPr id="110" name="直線コネクタ 109"/>
        <xdr:cNvCxnSpPr/>
      </xdr:nvCxnSpPr>
      <xdr:spPr bwMode="auto">
        <a:xfrm flipV="1">
          <a:off x="5003800" y="7293373"/>
          <a:ext cx="647700" cy="1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186665</xdr:rowOff>
    </xdr:from>
    <xdr:to>
      <xdr:col>4</xdr:col>
      <xdr:colOff>469900</xdr:colOff>
      <xdr:row>37</xdr:row>
      <xdr:rowOff>206347</xdr:rowOff>
    </xdr:to>
    <xdr:cxnSp macro="">
      <xdr:nvCxnSpPr>
        <xdr:cNvPr id="113" name="直線コネクタ 112"/>
        <xdr:cNvCxnSpPr/>
      </xdr:nvCxnSpPr>
      <xdr:spPr bwMode="auto">
        <a:xfrm flipV="1">
          <a:off x="4305300" y="7311365"/>
          <a:ext cx="698500" cy="1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197775</xdr:rowOff>
    </xdr:from>
    <xdr:to>
      <xdr:col>3</xdr:col>
      <xdr:colOff>904875</xdr:colOff>
      <xdr:row>37</xdr:row>
      <xdr:rowOff>206347</xdr:rowOff>
    </xdr:to>
    <xdr:cxnSp macro="">
      <xdr:nvCxnSpPr>
        <xdr:cNvPr id="116" name="直線コネクタ 115"/>
        <xdr:cNvCxnSpPr/>
      </xdr:nvCxnSpPr>
      <xdr:spPr bwMode="auto">
        <a:xfrm>
          <a:off x="3606800" y="7322475"/>
          <a:ext cx="698500" cy="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185179</xdr:rowOff>
    </xdr:from>
    <xdr:to>
      <xdr:col>3</xdr:col>
      <xdr:colOff>206375</xdr:colOff>
      <xdr:row>37</xdr:row>
      <xdr:rowOff>197775</xdr:rowOff>
    </xdr:to>
    <xdr:cxnSp macro="">
      <xdr:nvCxnSpPr>
        <xdr:cNvPr id="119" name="直線コネクタ 118"/>
        <xdr:cNvCxnSpPr/>
      </xdr:nvCxnSpPr>
      <xdr:spPr bwMode="auto">
        <a:xfrm>
          <a:off x="2908300" y="7309879"/>
          <a:ext cx="698500" cy="1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117873</xdr:rowOff>
    </xdr:from>
    <xdr:to>
      <xdr:col>5</xdr:col>
      <xdr:colOff>34925</xdr:colOff>
      <xdr:row>37</xdr:row>
      <xdr:rowOff>219473</xdr:rowOff>
    </xdr:to>
    <xdr:sp macro="" textlink="">
      <xdr:nvSpPr>
        <xdr:cNvPr id="129" name="円/楕円 128"/>
        <xdr:cNvSpPr/>
      </xdr:nvSpPr>
      <xdr:spPr bwMode="auto">
        <a:xfrm>
          <a:off x="5600700" y="724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89950</xdr:rowOff>
    </xdr:from>
    <xdr:ext cx="762000" cy="259045"/>
    <xdr:sp macro="" textlink="">
      <xdr:nvSpPr>
        <xdr:cNvPr id="130" name="人口1人当たり決算額の推移該当値テキスト445"/>
        <xdr:cNvSpPr txBox="1"/>
      </xdr:nvSpPr>
      <xdr:spPr>
        <a:xfrm>
          <a:off x="5740400" y="721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135865</xdr:rowOff>
    </xdr:from>
    <xdr:to>
      <xdr:col>4</xdr:col>
      <xdr:colOff>520700</xdr:colOff>
      <xdr:row>37</xdr:row>
      <xdr:rowOff>237465</xdr:rowOff>
    </xdr:to>
    <xdr:sp macro="" textlink="">
      <xdr:nvSpPr>
        <xdr:cNvPr id="131" name="円/楕円 130"/>
        <xdr:cNvSpPr/>
      </xdr:nvSpPr>
      <xdr:spPr bwMode="auto">
        <a:xfrm>
          <a:off x="4953000" y="726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222242</xdr:rowOff>
    </xdr:from>
    <xdr:ext cx="736600" cy="259045"/>
    <xdr:sp macro="" textlink="">
      <xdr:nvSpPr>
        <xdr:cNvPr id="132" name="テキスト ボックス 131"/>
        <xdr:cNvSpPr txBox="1"/>
      </xdr:nvSpPr>
      <xdr:spPr>
        <a:xfrm>
          <a:off x="4622800" y="7346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155547</xdr:rowOff>
    </xdr:from>
    <xdr:to>
      <xdr:col>3</xdr:col>
      <xdr:colOff>955675</xdr:colOff>
      <xdr:row>37</xdr:row>
      <xdr:rowOff>257147</xdr:rowOff>
    </xdr:to>
    <xdr:sp macro="" textlink="">
      <xdr:nvSpPr>
        <xdr:cNvPr id="133" name="円/楕円 132"/>
        <xdr:cNvSpPr/>
      </xdr:nvSpPr>
      <xdr:spPr bwMode="auto">
        <a:xfrm>
          <a:off x="4254500" y="728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241924</xdr:rowOff>
    </xdr:from>
    <xdr:ext cx="762000" cy="259045"/>
    <xdr:sp macro="" textlink="">
      <xdr:nvSpPr>
        <xdr:cNvPr id="134" name="テキスト ボックス 133"/>
        <xdr:cNvSpPr txBox="1"/>
      </xdr:nvSpPr>
      <xdr:spPr>
        <a:xfrm>
          <a:off x="3924300" y="736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146975</xdr:rowOff>
    </xdr:from>
    <xdr:to>
      <xdr:col>3</xdr:col>
      <xdr:colOff>257175</xdr:colOff>
      <xdr:row>37</xdr:row>
      <xdr:rowOff>248575</xdr:rowOff>
    </xdr:to>
    <xdr:sp macro="" textlink="">
      <xdr:nvSpPr>
        <xdr:cNvPr id="135" name="円/楕円 134"/>
        <xdr:cNvSpPr/>
      </xdr:nvSpPr>
      <xdr:spPr bwMode="auto">
        <a:xfrm>
          <a:off x="3556000" y="727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233352</xdr:rowOff>
    </xdr:from>
    <xdr:ext cx="762000" cy="259045"/>
    <xdr:sp macro="" textlink="">
      <xdr:nvSpPr>
        <xdr:cNvPr id="136" name="テキスト ボックス 135"/>
        <xdr:cNvSpPr txBox="1"/>
      </xdr:nvSpPr>
      <xdr:spPr>
        <a:xfrm>
          <a:off x="3225800" y="735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134379</xdr:rowOff>
    </xdr:from>
    <xdr:to>
      <xdr:col>2</xdr:col>
      <xdr:colOff>692150</xdr:colOff>
      <xdr:row>37</xdr:row>
      <xdr:rowOff>235979</xdr:rowOff>
    </xdr:to>
    <xdr:sp macro="" textlink="">
      <xdr:nvSpPr>
        <xdr:cNvPr id="137" name="円/楕円 136"/>
        <xdr:cNvSpPr/>
      </xdr:nvSpPr>
      <xdr:spPr bwMode="auto">
        <a:xfrm>
          <a:off x="2857500" y="725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220756</xdr:rowOff>
    </xdr:from>
    <xdr:ext cx="762000" cy="259045"/>
    <xdr:sp macro="" textlink="">
      <xdr:nvSpPr>
        <xdr:cNvPr id="138" name="テキスト ボックス 137"/>
        <xdr:cNvSpPr txBox="1"/>
      </xdr:nvSpPr>
      <xdr:spPr>
        <a:xfrm>
          <a:off x="2527300" y="734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近年、普通交付税や臨時財政対策債の増加などにより、実質収支が増加傾向にあったが、学校の耐震改修などの大型事業を実施したことなどから、実質単年度収支は２年連続の赤字となった。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財政調整基金の残高は、標準財政規模の２０％を上回る水準で推移してきたが、普通交付税や臨時財政対策債の減少などにより、一般財源の大幅な増加は見込めないことなどから、今後は財政調整基金の活用も想定され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各会計とも実質収支が黒字である。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国民健康保険、介護保険及び後期高齢者医療の各特別会計などに対する繰出金の増加が想定されるため、経費の節減や合理化を進め黒字を維持していく。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また、水道事業や公共下水道事業においても、引き続き決算剰余金を計上できるよう、健全運営に努める。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元利償還金は近年増加傾向にあり、平成２５年度は平成２１年度臨時財政対策債の元金償還開始等により昨年度に比べて増加している。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また、特定財源の減少により実質公債費比率の分子も増加している。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防災対策施設の老朽化対策など、大規模事業も予定されているが、有利な起債を活用することにより、負担を抑制していく。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将来負担すべき債務に対し、充当可能基金などによる充当可能財源が上回るため、将来負担比率は算定されない</a:t>
          </a:r>
          <a:r>
            <a:rPr kumimoji="1" lang="ja-JP" altLang="en-US" sz="1400">
              <a:solidFill>
                <a:schemeClr val="dk1"/>
              </a:solidFill>
              <a:effectLst/>
              <a:latin typeface="+mn-lt"/>
              <a:ea typeface="+mn-ea"/>
              <a:cs typeface="+mn-cs"/>
            </a:rPr>
            <a:t>状況を維持している</a:t>
          </a:r>
          <a:r>
            <a:rPr kumimoji="1" lang="ja-JP" altLang="ja-JP" sz="1400">
              <a:solidFill>
                <a:schemeClr val="dk1"/>
              </a:solidFill>
              <a:effectLst/>
              <a:latin typeface="+mn-lt"/>
              <a:ea typeface="+mn-ea"/>
              <a:cs typeface="+mn-cs"/>
            </a:rPr>
            <a:t>。</a:t>
          </a:r>
          <a:endParaRPr lang="ja-JP" altLang="ja-JP" sz="1800">
            <a:effectLst/>
          </a:endParaRPr>
        </a:p>
        <a:p>
          <a:r>
            <a:rPr kumimoji="1" lang="ja-JP" altLang="en-US" sz="1400">
              <a:solidFill>
                <a:schemeClr val="dk1"/>
              </a:solidFill>
              <a:effectLst/>
              <a:latin typeface="+mn-lt"/>
              <a:ea typeface="+mn-ea"/>
              <a:cs typeface="+mn-cs"/>
            </a:rPr>
            <a:t>　臨時財政対策債の増加などから地方債残高は増加を続け、将来負担比率自体は増加していないものの、臨時財政対策債の償還に係る基準財政収入額算入見込額も増加したため、将来負担比率（分子）は減少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防災対策施設の老朽化対策など、大規模事業も予定されているが、有利な起債を活用することなどにより、負担を抑制していく。</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26494220</v>
      </c>
      <c r="BO4" s="379"/>
      <c r="BP4" s="379"/>
      <c r="BQ4" s="379"/>
      <c r="BR4" s="379"/>
      <c r="BS4" s="379"/>
      <c r="BT4" s="379"/>
      <c r="BU4" s="380"/>
      <c r="BV4" s="378">
        <v>24843759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7.8</v>
      </c>
      <c r="CU4" s="554"/>
      <c r="CV4" s="554"/>
      <c r="CW4" s="554"/>
      <c r="CX4" s="554"/>
      <c r="CY4" s="554"/>
      <c r="CZ4" s="554"/>
      <c r="DA4" s="555"/>
      <c r="DB4" s="553">
        <v>8.5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24778217</v>
      </c>
      <c r="BO5" s="384"/>
      <c r="BP5" s="384"/>
      <c r="BQ5" s="384"/>
      <c r="BR5" s="384"/>
      <c r="BS5" s="384"/>
      <c r="BT5" s="384"/>
      <c r="BU5" s="385"/>
      <c r="BV5" s="383">
        <v>23196903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93.3</v>
      </c>
      <c r="CU5" s="354"/>
      <c r="CV5" s="354"/>
      <c r="CW5" s="354"/>
      <c r="CX5" s="354"/>
      <c r="CY5" s="354"/>
      <c r="CZ5" s="354"/>
      <c r="DA5" s="355"/>
      <c r="DB5" s="353">
        <v>93.5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1716003</v>
      </c>
      <c r="BO6" s="384"/>
      <c r="BP6" s="384"/>
      <c r="BQ6" s="384"/>
      <c r="BR6" s="384"/>
      <c r="BS6" s="384"/>
      <c r="BT6" s="384"/>
      <c r="BU6" s="385"/>
      <c r="BV6" s="383">
        <v>1646856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104.2</v>
      </c>
      <c r="CU6" s="528"/>
      <c r="CV6" s="528"/>
      <c r="CW6" s="528"/>
      <c r="CX6" s="528"/>
      <c r="CY6" s="528"/>
      <c r="CZ6" s="528"/>
      <c r="DA6" s="529"/>
      <c r="DB6" s="527">
        <v>104.2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524566</v>
      </c>
      <c r="BO7" s="384"/>
      <c r="BP7" s="384"/>
      <c r="BQ7" s="384"/>
      <c r="BR7" s="384"/>
      <c r="BS7" s="384"/>
      <c r="BT7" s="384"/>
      <c r="BU7" s="385"/>
      <c r="BV7" s="383">
        <v>383539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15184185</v>
      </c>
      <c r="CU7" s="384"/>
      <c r="CV7" s="384"/>
      <c r="CW7" s="384"/>
      <c r="CX7" s="384"/>
      <c r="CY7" s="384"/>
      <c r="CZ7" s="384"/>
      <c r="DA7" s="385"/>
      <c r="DB7" s="383">
        <v>14858324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1191437</v>
      </c>
      <c r="BO8" s="384"/>
      <c r="BP8" s="384"/>
      <c r="BQ8" s="384"/>
      <c r="BR8" s="384"/>
      <c r="BS8" s="384"/>
      <c r="BT8" s="384"/>
      <c r="BU8" s="385"/>
      <c r="BV8" s="383">
        <v>1263317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v>
      </c>
      <c r="CU8" s="491"/>
      <c r="CV8" s="491"/>
      <c r="CW8" s="491"/>
      <c r="CX8" s="491"/>
      <c r="CY8" s="491"/>
      <c r="CZ8" s="491"/>
      <c r="DA8" s="492"/>
      <c r="DB8" s="490">
        <v>0.81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86726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-71880</v>
      </c>
      <c r="BO9" s="384"/>
      <c r="BP9" s="384"/>
      <c r="BQ9" s="384"/>
      <c r="BR9" s="384"/>
      <c r="BS9" s="384"/>
      <c r="BT9" s="384"/>
      <c r="BU9" s="385"/>
      <c r="BV9" s="383">
        <v>21020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12.3</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84770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619752</v>
      </c>
      <c r="BO10" s="384"/>
      <c r="BP10" s="384"/>
      <c r="BQ10" s="384"/>
      <c r="BR10" s="384"/>
      <c r="BS10" s="384"/>
      <c r="BT10" s="384"/>
      <c r="BU10" s="385"/>
      <c r="BV10" s="383">
        <v>605000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91206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602046</v>
      </c>
      <c r="BO12" s="384"/>
      <c r="BP12" s="384"/>
      <c r="BQ12" s="384"/>
      <c r="BR12" s="384"/>
      <c r="BS12" s="384"/>
      <c r="BT12" s="384"/>
      <c r="BU12" s="385"/>
      <c r="BV12" s="383">
        <v>831839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89892</v>
      </c>
      <c r="S13" s="483"/>
      <c r="T13" s="483"/>
      <c r="U13" s="483"/>
      <c r="V13" s="484"/>
      <c r="W13" s="470" t="s">
        <v>123</v>
      </c>
      <c r="X13" s="396"/>
      <c r="Y13" s="396"/>
      <c r="Z13" s="396"/>
      <c r="AA13" s="396"/>
      <c r="AB13" s="397"/>
      <c r="AC13" s="359">
        <v>515</v>
      </c>
      <c r="AD13" s="360"/>
      <c r="AE13" s="360"/>
      <c r="AF13" s="360"/>
      <c r="AG13" s="361"/>
      <c r="AH13" s="359">
        <v>621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-54174</v>
      </c>
      <c r="BO13" s="384"/>
      <c r="BP13" s="384"/>
      <c r="BQ13" s="384"/>
      <c r="BR13" s="384"/>
      <c r="BS13" s="384"/>
      <c r="BT13" s="384"/>
      <c r="BU13" s="385"/>
      <c r="BV13" s="383">
        <v>-205819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4.7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90711</v>
      </c>
      <c r="S14" s="483"/>
      <c r="T14" s="483"/>
      <c r="U14" s="483"/>
      <c r="V14" s="484"/>
      <c r="W14" s="485"/>
      <c r="X14" s="399"/>
      <c r="Y14" s="399"/>
      <c r="Z14" s="399"/>
      <c r="AA14" s="399"/>
      <c r="AB14" s="400"/>
      <c r="AC14" s="475">
        <v>1.4</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89426</v>
      </c>
      <c r="S15" s="483"/>
      <c r="T15" s="483"/>
      <c r="U15" s="483"/>
      <c r="V15" s="484"/>
      <c r="W15" s="470" t="s">
        <v>130</v>
      </c>
      <c r="X15" s="396"/>
      <c r="Y15" s="396"/>
      <c r="Z15" s="396"/>
      <c r="AA15" s="396"/>
      <c r="AB15" s="397"/>
      <c r="AC15" s="359">
        <v>7330</v>
      </c>
      <c r="AD15" s="360"/>
      <c r="AE15" s="360"/>
      <c r="AF15" s="360"/>
      <c r="AG15" s="361"/>
      <c r="AH15" s="359">
        <v>8525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8765002</v>
      </c>
      <c r="BO15" s="379"/>
      <c r="BP15" s="379"/>
      <c r="BQ15" s="379"/>
      <c r="BR15" s="379"/>
      <c r="BS15" s="379"/>
      <c r="BT15" s="379"/>
      <c r="BU15" s="380"/>
      <c r="BV15" s="378">
        <v>8586289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19.7</v>
      </c>
      <c r="AD16" s="476"/>
      <c r="AE16" s="476"/>
      <c r="AF16" s="476"/>
      <c r="AG16" s="477"/>
      <c r="AH16" s="475">
        <v>21.2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10989506</v>
      </c>
      <c r="BO16" s="384"/>
      <c r="BP16" s="384"/>
      <c r="BQ16" s="384"/>
      <c r="BR16" s="384"/>
      <c r="BS16" s="384"/>
      <c r="BT16" s="384"/>
      <c r="BU16" s="385"/>
      <c r="BV16" s="383">
        <v>10860768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29413</v>
      </c>
      <c r="AD17" s="360"/>
      <c r="AE17" s="360"/>
      <c r="AF17" s="360"/>
      <c r="AG17" s="361"/>
      <c r="AH17" s="359">
        <v>30398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11342189</v>
      </c>
      <c r="BO17" s="384"/>
      <c r="BP17" s="384"/>
      <c r="BQ17" s="384"/>
      <c r="BR17" s="384"/>
      <c r="BS17" s="384"/>
      <c r="BT17" s="384"/>
      <c r="BU17" s="385"/>
      <c r="BV17" s="383">
        <v>11043688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34.700000000000003</v>
      </c>
      <c r="M18" s="446"/>
      <c r="N18" s="446"/>
      <c r="O18" s="446"/>
      <c r="P18" s="446"/>
      <c r="Q18" s="446"/>
      <c r="R18" s="447"/>
      <c r="S18" s="447"/>
      <c r="T18" s="447"/>
      <c r="U18" s="447"/>
      <c r="V18" s="448"/>
      <c r="W18" s="462"/>
      <c r="X18" s="463"/>
      <c r="Y18" s="463"/>
      <c r="Z18" s="463"/>
      <c r="AA18" s="463"/>
      <c r="AB18" s="471"/>
      <c r="AC18" s="347">
        <v>78.900000000000006</v>
      </c>
      <c r="AD18" s="348"/>
      <c r="AE18" s="348"/>
      <c r="AF18" s="348"/>
      <c r="AG18" s="449"/>
      <c r="AH18" s="347">
        <v>75.599999999999994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14417671</v>
      </c>
      <c r="BO18" s="384"/>
      <c r="BP18" s="384"/>
      <c r="BQ18" s="384"/>
      <c r="BR18" s="384"/>
      <c r="BS18" s="384"/>
      <c r="BT18" s="384"/>
      <c r="BU18" s="385"/>
      <c r="BV18" s="383">
        <v>14099234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2499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18933147</v>
      </c>
      <c r="BO19" s="384"/>
      <c r="BP19" s="384"/>
      <c r="BQ19" s="384"/>
      <c r="BR19" s="384"/>
      <c r="BS19" s="384"/>
      <c r="BT19" s="384"/>
      <c r="BU19" s="385"/>
      <c r="BV19" s="383">
        <v>18407990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32514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21816016</v>
      </c>
      <c r="BO23" s="384"/>
      <c r="BP23" s="384"/>
      <c r="BQ23" s="384"/>
      <c r="BR23" s="384"/>
      <c r="BS23" s="384"/>
      <c r="BT23" s="384"/>
      <c r="BU23" s="385"/>
      <c r="BV23" s="383">
        <v>21269437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8800</v>
      </c>
      <c r="R24" s="360"/>
      <c r="S24" s="360"/>
      <c r="T24" s="360"/>
      <c r="U24" s="360"/>
      <c r="V24" s="361"/>
      <c r="W24" s="425"/>
      <c r="X24" s="416"/>
      <c r="Y24" s="417"/>
      <c r="Z24" s="356" t="s">
        <v>153</v>
      </c>
      <c r="AA24" s="357"/>
      <c r="AB24" s="357"/>
      <c r="AC24" s="357"/>
      <c r="AD24" s="357"/>
      <c r="AE24" s="357"/>
      <c r="AF24" s="357"/>
      <c r="AG24" s="358"/>
      <c r="AH24" s="359">
        <v>560</v>
      </c>
      <c r="AI24" s="360"/>
      <c r="AJ24" s="360"/>
      <c r="AK24" s="360"/>
      <c r="AL24" s="361"/>
      <c r="AM24" s="359">
        <v>1816640</v>
      </c>
      <c r="AN24" s="360"/>
      <c r="AO24" s="360"/>
      <c r="AP24" s="360"/>
      <c r="AQ24" s="360"/>
      <c r="AR24" s="361"/>
      <c r="AS24" s="359">
        <v>3244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16383216</v>
      </c>
      <c r="BO24" s="384"/>
      <c r="BP24" s="384"/>
      <c r="BQ24" s="384"/>
      <c r="BR24" s="384"/>
      <c r="BS24" s="384"/>
      <c r="BT24" s="384"/>
      <c r="BU24" s="385"/>
      <c r="BV24" s="383">
        <v>15758217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7400</v>
      </c>
      <c r="R25" s="360"/>
      <c r="S25" s="360"/>
      <c r="T25" s="360"/>
      <c r="U25" s="360"/>
      <c r="V25" s="361"/>
      <c r="W25" s="425"/>
      <c r="X25" s="416"/>
      <c r="Y25" s="417"/>
      <c r="Z25" s="356" t="s">
        <v>156</v>
      </c>
      <c r="AA25" s="357"/>
      <c r="AB25" s="357"/>
      <c r="AC25" s="357"/>
      <c r="AD25" s="357"/>
      <c r="AE25" s="357"/>
      <c r="AF25" s="357"/>
      <c r="AG25" s="358"/>
      <c r="AH25" s="359">
        <v>112</v>
      </c>
      <c r="AI25" s="360"/>
      <c r="AJ25" s="360"/>
      <c r="AK25" s="360"/>
      <c r="AL25" s="361"/>
      <c r="AM25" s="359">
        <v>359632</v>
      </c>
      <c r="AN25" s="360"/>
      <c r="AO25" s="360"/>
      <c r="AP25" s="360"/>
      <c r="AQ25" s="360"/>
      <c r="AR25" s="361"/>
      <c r="AS25" s="359">
        <v>3211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3699693</v>
      </c>
      <c r="BO25" s="379"/>
      <c r="BP25" s="379"/>
      <c r="BQ25" s="379"/>
      <c r="BR25" s="379"/>
      <c r="BS25" s="379"/>
      <c r="BT25" s="379"/>
      <c r="BU25" s="380"/>
      <c r="BV25" s="378">
        <v>1678976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6800</v>
      </c>
      <c r="R26" s="360"/>
      <c r="S26" s="360"/>
      <c r="T26" s="360"/>
      <c r="U26" s="360"/>
      <c r="V26" s="361"/>
      <c r="W26" s="425"/>
      <c r="X26" s="416"/>
      <c r="Y26" s="417"/>
      <c r="Z26" s="356" t="s">
        <v>159</v>
      </c>
      <c r="AA26" s="436"/>
      <c r="AB26" s="436"/>
      <c r="AC26" s="436"/>
      <c r="AD26" s="436"/>
      <c r="AE26" s="436"/>
      <c r="AF26" s="436"/>
      <c r="AG26" s="437"/>
      <c r="AH26" s="359">
        <v>10</v>
      </c>
      <c r="AI26" s="360"/>
      <c r="AJ26" s="360"/>
      <c r="AK26" s="360"/>
      <c r="AL26" s="361"/>
      <c r="AM26" s="359">
        <v>29670</v>
      </c>
      <c r="AN26" s="360"/>
      <c r="AO26" s="360"/>
      <c r="AP26" s="360"/>
      <c r="AQ26" s="360"/>
      <c r="AR26" s="361"/>
      <c r="AS26" s="359">
        <v>2967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5000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30000</v>
      </c>
      <c r="AN27" s="360"/>
      <c r="AO27" s="360"/>
      <c r="AP27" s="360"/>
      <c r="AQ27" s="360"/>
      <c r="AR27" s="361"/>
      <c r="AS27" s="359">
        <v>3750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334658</v>
      </c>
      <c r="BO27" s="387"/>
      <c r="BP27" s="387"/>
      <c r="BQ27" s="387"/>
      <c r="BR27" s="387"/>
      <c r="BS27" s="387"/>
      <c r="BT27" s="387"/>
      <c r="BU27" s="388"/>
      <c r="BV27" s="386">
        <v>334581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4500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3166883</v>
      </c>
      <c r="BO28" s="379"/>
      <c r="BP28" s="379"/>
      <c r="BQ28" s="379"/>
      <c r="BR28" s="379"/>
      <c r="BS28" s="379"/>
      <c r="BT28" s="379"/>
      <c r="BU28" s="380"/>
      <c r="BV28" s="378">
        <v>3149177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4300</v>
      </c>
      <c r="R29" s="360"/>
      <c r="S29" s="360"/>
      <c r="T29" s="360"/>
      <c r="U29" s="360"/>
      <c r="V29" s="361"/>
      <c r="W29" s="425"/>
      <c r="X29" s="416"/>
      <c r="Y29" s="417"/>
      <c r="Z29" s="356" t="s">
        <v>169</v>
      </c>
      <c r="AA29" s="357"/>
      <c r="AB29" s="357"/>
      <c r="AC29" s="357"/>
      <c r="AD29" s="357"/>
      <c r="AE29" s="357"/>
      <c r="AF29" s="357"/>
      <c r="AG29" s="358"/>
      <c r="AH29" s="359">
        <v>568</v>
      </c>
      <c r="AI29" s="360"/>
      <c r="AJ29" s="360"/>
      <c r="AK29" s="360"/>
      <c r="AL29" s="361"/>
      <c r="AM29" s="359">
        <v>1846640</v>
      </c>
      <c r="AN29" s="360"/>
      <c r="AO29" s="360"/>
      <c r="AP29" s="360"/>
      <c r="AQ29" s="360"/>
      <c r="AR29" s="361"/>
      <c r="AS29" s="359">
        <v>3251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686176</v>
      </c>
      <c r="BO29" s="384"/>
      <c r="BP29" s="384"/>
      <c r="BQ29" s="384"/>
      <c r="BR29" s="384"/>
      <c r="BS29" s="384"/>
      <c r="BT29" s="384"/>
      <c r="BU29" s="385"/>
      <c r="BV29" s="383">
        <v>686039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5239323</v>
      </c>
      <c r="BO30" s="387"/>
      <c r="BP30" s="387"/>
      <c r="BQ30" s="387"/>
      <c r="BR30" s="387"/>
      <c r="BS30" s="387"/>
      <c r="BT30" s="387"/>
      <c r="BU30" s="388"/>
      <c r="BV30" s="386">
        <v>5487188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四街道市地域振興財団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障害者就労支援センター事業特別会計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四街道市土地開発公社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霊園事業特別会計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千葉県市町村総合事務組合（千葉県市町村交通共済特別会計）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千葉県後期高齢者医療広域連合（後期高齢者特別会計）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印旛郡市広域市町村圏事務組合（一般会計）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印旛郡市広域市町村圏事務組合（水道用水供給事業特別会計）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印旛衛生施設管理組合（一般会計）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佐倉市、四街道市、酒々井町葬祭組合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19795</v>
      </c>
      <c r="J41" s="83">
        <v>20510</v>
      </c>
      <c r="K41" s="83">
        <v>20823</v>
      </c>
      <c r="L41" s="83">
        <v>21269</v>
      </c>
      <c r="M41" s="84">
        <v>21816</v>
      </c>
    </row>
    <row r="42" spans="2:13" ht="27.75" customHeight="1">
      <c r="B42" s="1169"/>
      <c r="C42" s="1170"/>
      <c r="D42" s="85"/>
      <c r="E42" s="1173" t="s">
        <v>26</v>
      </c>
      <c r="F42" s="1173"/>
      <c r="G42" s="1173"/>
      <c r="H42" s="1174"/>
      <c r="I42" s="86">
        <v>305</v>
      </c>
      <c r="J42" s="87" t="s">
        <v>475</v>
      </c>
      <c r="K42" s="87" t="s">
        <v>475</v>
      </c>
      <c r="L42" s="87" t="s">
        <v>475</v>
      </c>
      <c r="M42" s="88" t="s">
        <v>475</v>
      </c>
    </row>
    <row r="43" spans="2:13" ht="27.75" customHeight="1">
      <c r="B43" s="1169"/>
      <c r="C43" s="1170"/>
      <c r="D43" s="85"/>
      <c r="E43" s="1173" t="s">
        <v>27</v>
      </c>
      <c r="F43" s="1173"/>
      <c r="G43" s="1173"/>
      <c r="H43" s="1174"/>
      <c r="I43" s="86">
        <v>3389</v>
      </c>
      <c r="J43" s="87">
        <v>3138</v>
      </c>
      <c r="K43" s="87">
        <v>3067</v>
      </c>
      <c r="L43" s="87">
        <v>2975</v>
      </c>
      <c r="M43" s="88">
        <v>2960</v>
      </c>
    </row>
    <row r="44" spans="2:13" ht="27.75" customHeight="1">
      <c r="B44" s="1169"/>
      <c r="C44" s="1170"/>
      <c r="D44" s="85"/>
      <c r="E44" s="1173" t="s">
        <v>28</v>
      </c>
      <c r="F44" s="1173"/>
      <c r="G44" s="1173"/>
      <c r="H44" s="1174"/>
      <c r="I44" s="86">
        <v>391</v>
      </c>
      <c r="J44" s="87">
        <v>309</v>
      </c>
      <c r="K44" s="87">
        <v>254</v>
      </c>
      <c r="L44" s="87">
        <v>204</v>
      </c>
      <c r="M44" s="88">
        <v>149</v>
      </c>
    </row>
    <row r="45" spans="2:13" ht="27.75" customHeight="1">
      <c r="B45" s="1169"/>
      <c r="C45" s="1170"/>
      <c r="D45" s="85"/>
      <c r="E45" s="1173" t="s">
        <v>29</v>
      </c>
      <c r="F45" s="1173"/>
      <c r="G45" s="1173"/>
      <c r="H45" s="1174"/>
      <c r="I45" s="86">
        <v>3290</v>
      </c>
      <c r="J45" s="87">
        <v>3289</v>
      </c>
      <c r="K45" s="87">
        <v>3107</v>
      </c>
      <c r="L45" s="87">
        <v>3138</v>
      </c>
      <c r="M45" s="88">
        <v>2945</v>
      </c>
    </row>
    <row r="46" spans="2:13" ht="27.75" customHeight="1">
      <c r="B46" s="1169"/>
      <c r="C46" s="1170"/>
      <c r="D46" s="85"/>
      <c r="E46" s="1173" t="s">
        <v>30</v>
      </c>
      <c r="F46" s="1173"/>
      <c r="G46" s="1173"/>
      <c r="H46" s="1174"/>
      <c r="I46" s="86" t="s">
        <v>475</v>
      </c>
      <c r="J46" s="87">
        <v>1</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9816</v>
      </c>
      <c r="J49" s="87">
        <v>10753</v>
      </c>
      <c r="K49" s="87">
        <v>10981</v>
      </c>
      <c r="L49" s="87">
        <v>10756</v>
      </c>
      <c r="M49" s="88">
        <v>10305</v>
      </c>
    </row>
    <row r="50" spans="2:13" ht="27.75" customHeight="1">
      <c r="B50" s="1169"/>
      <c r="C50" s="1170"/>
      <c r="D50" s="85"/>
      <c r="E50" s="1173" t="s">
        <v>35</v>
      </c>
      <c r="F50" s="1173"/>
      <c r="G50" s="1173"/>
      <c r="H50" s="1174"/>
      <c r="I50" s="86">
        <v>2966</v>
      </c>
      <c r="J50" s="87">
        <v>2297</v>
      </c>
      <c r="K50" s="87">
        <v>2569</v>
      </c>
      <c r="L50" s="87">
        <v>2539</v>
      </c>
      <c r="M50" s="88">
        <v>2648</v>
      </c>
    </row>
    <row r="51" spans="2:13" ht="27.75" customHeight="1">
      <c r="B51" s="1171"/>
      <c r="C51" s="1172"/>
      <c r="D51" s="85"/>
      <c r="E51" s="1173" t="s">
        <v>36</v>
      </c>
      <c r="F51" s="1173"/>
      <c r="G51" s="1173"/>
      <c r="H51" s="1174"/>
      <c r="I51" s="86">
        <v>17577</v>
      </c>
      <c r="J51" s="87">
        <v>18162</v>
      </c>
      <c r="K51" s="87">
        <v>18766</v>
      </c>
      <c r="L51" s="87">
        <v>19225</v>
      </c>
      <c r="M51" s="88">
        <v>19918</v>
      </c>
    </row>
    <row r="52" spans="2:13" ht="27.75" customHeight="1" thickBot="1">
      <c r="B52" s="1175" t="s">
        <v>37</v>
      </c>
      <c r="C52" s="1176"/>
      <c r="D52" s="90"/>
      <c r="E52" s="1177" t="s">
        <v>38</v>
      </c>
      <c r="F52" s="1177"/>
      <c r="G52" s="1177"/>
      <c r="H52" s="1178"/>
      <c r="I52" s="91">
        <v>-3188</v>
      </c>
      <c r="J52" s="92">
        <v>-3965</v>
      </c>
      <c r="K52" s="92">
        <v>-5065</v>
      </c>
      <c r="L52" s="92">
        <v>-4933</v>
      </c>
      <c r="M52" s="93">
        <v>-5000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44868</v>
      </c>
      <c r="E3" s="116"/>
      <c r="F3" s="117">
        <v>38558</v>
      </c>
      <c r="G3" s="118"/>
      <c r="H3" s="119"/>
    </row>
    <row r="4" spans="1:8">
      <c r="A4" s="120"/>
      <c r="B4" s="121"/>
      <c r="C4" s="122"/>
      <c r="D4" s="123">
        <v>42447</v>
      </c>
      <c r="E4" s="124"/>
      <c r="F4" s="125">
        <v>24217</v>
      </c>
      <c r="G4" s="126"/>
      <c r="H4" s="127"/>
    </row>
    <row r="5" spans="1:8">
      <c r="A5" s="108" t="s">
        <v>509</v>
      </c>
      <c r="B5" s="113"/>
      <c r="C5" s="114"/>
      <c r="D5" s="115">
        <v>38741</v>
      </c>
      <c r="E5" s="116"/>
      <c r="F5" s="117">
        <v>40203</v>
      </c>
      <c r="G5" s="118"/>
      <c r="H5" s="119"/>
    </row>
    <row r="6" spans="1:8">
      <c r="A6" s="120"/>
      <c r="B6" s="121"/>
      <c r="C6" s="122"/>
      <c r="D6" s="123">
        <v>27318</v>
      </c>
      <c r="E6" s="124"/>
      <c r="F6" s="125">
        <v>23352</v>
      </c>
      <c r="G6" s="126"/>
      <c r="H6" s="127"/>
    </row>
    <row r="7" spans="1:8">
      <c r="A7" s="108" t="s">
        <v>510</v>
      </c>
      <c r="B7" s="113"/>
      <c r="C7" s="114"/>
      <c r="D7" s="115">
        <v>23999</v>
      </c>
      <c r="E7" s="116"/>
      <c r="F7" s="117">
        <v>47569</v>
      </c>
      <c r="G7" s="118"/>
      <c r="H7" s="119"/>
    </row>
    <row r="8" spans="1:8">
      <c r="A8" s="120"/>
      <c r="B8" s="121"/>
      <c r="C8" s="122"/>
      <c r="D8" s="123">
        <v>19194</v>
      </c>
      <c r="E8" s="124"/>
      <c r="F8" s="125">
        <v>26255</v>
      </c>
      <c r="G8" s="126"/>
      <c r="H8" s="127"/>
    </row>
    <row r="9" spans="1:8">
      <c r="A9" s="108" t="s">
        <v>511</v>
      </c>
      <c r="B9" s="113"/>
      <c r="C9" s="114"/>
      <c r="D9" s="115">
        <v>25023</v>
      </c>
      <c r="E9" s="116"/>
      <c r="F9" s="117">
        <v>50880</v>
      </c>
      <c r="G9" s="118"/>
      <c r="H9" s="119"/>
    </row>
    <row r="10" spans="1:8">
      <c r="A10" s="120"/>
      <c r="B10" s="121"/>
      <c r="C10" s="122"/>
      <c r="D10" s="123">
        <v>20449</v>
      </c>
      <c r="E10" s="124"/>
      <c r="F10" s="125">
        <v>26879</v>
      </c>
      <c r="G10" s="126"/>
      <c r="H10" s="127"/>
    </row>
    <row r="11" spans="1:8">
      <c r="A11" s="108" t="s">
        <v>512</v>
      </c>
      <c r="B11" s="113"/>
      <c r="C11" s="114"/>
      <c r="D11" s="115">
        <v>37174</v>
      </c>
      <c r="E11" s="116"/>
      <c r="F11" s="117">
        <v>63956</v>
      </c>
      <c r="G11" s="118"/>
      <c r="H11" s="119"/>
    </row>
    <row r="12" spans="1:8">
      <c r="A12" s="120"/>
      <c r="B12" s="121"/>
      <c r="C12" s="128"/>
      <c r="D12" s="123">
        <v>21927</v>
      </c>
      <c r="E12" s="124"/>
      <c r="F12" s="125">
        <v>29239</v>
      </c>
      <c r="G12" s="126"/>
      <c r="H12" s="127"/>
    </row>
    <row r="13" spans="1:8">
      <c r="A13" s="108"/>
      <c r="B13" s="113"/>
      <c r="C13" s="129"/>
      <c r="D13" s="130">
        <v>33961</v>
      </c>
      <c r="E13" s="131"/>
      <c r="F13" s="132">
        <v>48233</v>
      </c>
      <c r="G13" s="133"/>
      <c r="H13" s="119"/>
    </row>
    <row r="14" spans="1:8">
      <c r="A14" s="120"/>
      <c r="B14" s="121"/>
      <c r="C14" s="122"/>
      <c r="D14" s="123">
        <v>26267</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6.94</v>
      </c>
      <c r="C19" s="134">
        <f>ROUND(VALUE(SUBSTITUTE(実質収支比率等に係る経年分析!G$48,"▲","-")),2)</f>
        <v>6.62</v>
      </c>
      <c r="D19" s="134">
        <f>ROUND(VALUE(SUBSTITUTE(実質収支比率等に係る経年分析!H$48,"▲","-")),2)</f>
        <v>8.42</v>
      </c>
      <c r="E19" s="134">
        <f>ROUND(VALUE(SUBSTITUTE(実質収支比率等に係る経年分析!I$48,"▲","-")),2)</f>
        <v>8.5</v>
      </c>
      <c r="F19" s="134">
        <f>ROUND(VALUE(SUBSTITUTE(実質収支比率等に係る経年分析!J$48,"▲","-")),2)</f>
        <v>7.85</v>
      </c>
    </row>
    <row r="20" spans="1:11">
      <c r="A20" s="134" t="s">
        <v>43</v>
      </c>
      <c r="B20" s="134">
        <f>ROUND(VALUE(SUBSTITUTE(実質収支比率等に係る経年分析!F$47,"▲","-")),2)</f>
        <v>15.6</v>
      </c>
      <c r="C20" s="134">
        <f>ROUND(VALUE(SUBSTITUTE(実質収支比率等に係る経年分析!G$47,"▲","-")),2)</f>
        <v>19.96</v>
      </c>
      <c r="D20" s="134">
        <f>ROUND(VALUE(SUBSTITUTE(実質収支比率等に係る経年分析!H$47,"▲","-")),2)</f>
        <v>22.88</v>
      </c>
      <c r="E20" s="134">
        <f>ROUND(VALUE(SUBSTITUTE(実質収支比率等に係る経年分析!I$47,"▲","-")),2)</f>
        <v>21.19</v>
      </c>
      <c r="F20" s="134">
        <f>ROUND(VALUE(SUBSTITUTE(実質収支比率等に係る経年分析!J$47,"▲","-")),2)</f>
        <v>20.86</v>
      </c>
    </row>
    <row r="21" spans="1:11">
      <c r="A21" s="134" t="s">
        <v>44</v>
      </c>
      <c r="B21" s="134">
        <f>IF(ISNUMBER(VALUE(SUBSTITUTE(実質収支比率等に係る経年分析!F$49,"▲","-"))),ROUND(VALUE(SUBSTITUTE(実質収支比率等に係る経年分析!F$49,"▲","-")),2),NA())</f>
        <v>-7.42</v>
      </c>
      <c r="C21" s="134">
        <f>IF(ISNUMBER(VALUE(SUBSTITUTE(実質収支比率等に係る経年分析!G$49,"▲","-"))),ROUND(VALUE(SUBSTITUTE(実質収支比率等に係る経年分析!G$49,"▲","-")),2),NA())</f>
        <v>4.7300000000000004</v>
      </c>
      <c r="D21" s="134">
        <f>IF(ISNUMBER(VALUE(SUBSTITUTE(実質収支比率等に係る経年分析!H$49,"▲","-"))),ROUND(VALUE(SUBSTITUTE(実質収支比率等に係る経年分析!H$49,"▲","-")),2),NA())</f>
        <v>5.12</v>
      </c>
      <c r="E21" s="134">
        <f>IF(ISNUMBER(VALUE(SUBSTITUTE(実質収支比率等に係る経年分析!I$49,"▲","-"))),ROUND(VALUE(SUBSTITUTE(実質収支比率等に係る経年分析!I$49,"▲","-")),2),NA())</f>
        <v>-1.39</v>
      </c>
      <c r="F21" s="134">
        <f>IF(ISNUMBER(VALUE(SUBSTITUTE(実質収支比率等に係る経年分析!J$49,"▲","-"))),ROUND(VALUE(SUBSTITUTE(実質収支比率等に係る経年分析!J$49,"▲","-")),2),NA())</f>
        <v>-0.36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障害者就労支援センター事業特別会計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7.78</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37.409999999999997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36.619999999999997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1854</v>
      </c>
      <c r="E42" s="136"/>
      <c r="F42" s="136"/>
      <c r="G42" s="136">
        <f>'実質公債費比率（分子）の構造'!L$52</f>
        <v>1824</v>
      </c>
      <c r="H42" s="136"/>
      <c r="I42" s="136"/>
      <c r="J42" s="136">
        <f>'実質公債費比率（分子）の構造'!M$52</f>
        <v>1976</v>
      </c>
      <c r="K42" s="136"/>
      <c r="L42" s="136"/>
      <c r="M42" s="136">
        <f>'実質公債費比率（分子）の構造'!N$52</f>
        <v>1985</v>
      </c>
      <c r="N42" s="136"/>
      <c r="O42" s="136"/>
      <c r="P42" s="136">
        <f>'実質公債費比率（分子）の構造'!O$52</f>
        <v>1966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189</v>
      </c>
      <c r="C44" s="136"/>
      <c r="D44" s="136"/>
      <c r="E44" s="136">
        <f>'実質公債費比率（分子）の構造'!L$50</f>
        <v>0</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81</v>
      </c>
      <c r="C45" s="136"/>
      <c r="D45" s="136"/>
      <c r="E45" s="136">
        <f>'実質公債費比率（分子）の構造'!L$49</f>
        <v>77</v>
      </c>
      <c r="F45" s="136"/>
      <c r="G45" s="136"/>
      <c r="H45" s="136">
        <f>'実質公債費比率（分子）の構造'!M$49</f>
        <v>51</v>
      </c>
      <c r="I45" s="136"/>
      <c r="J45" s="136"/>
      <c r="K45" s="136">
        <f>'実質公債費比率（分子）の構造'!N$49</f>
        <v>49</v>
      </c>
      <c r="L45" s="136"/>
      <c r="M45" s="136"/>
      <c r="N45" s="136">
        <f>'実質公債費比率（分子）の構造'!O$49</f>
        <v>48</v>
      </c>
      <c r="O45" s="136"/>
      <c r="P45" s="136"/>
    </row>
    <row r="46" spans="1:16">
      <c r="A46" s="136" t="s">
        <v>55</v>
      </c>
      <c r="B46" s="136">
        <f>'実質公債費比率（分子）の構造'!K$48</f>
        <v>330</v>
      </c>
      <c r="C46" s="136"/>
      <c r="D46" s="136"/>
      <c r="E46" s="136">
        <f>'実質公債費比率（分子）の構造'!L$48</f>
        <v>319</v>
      </c>
      <c r="F46" s="136"/>
      <c r="G46" s="136"/>
      <c r="H46" s="136">
        <f>'実質公債費比率（分子）の構造'!M$48</f>
        <v>311</v>
      </c>
      <c r="I46" s="136"/>
      <c r="J46" s="136"/>
      <c r="K46" s="136">
        <f>'実質公債費比率（分子）の構造'!N$48</f>
        <v>327</v>
      </c>
      <c r="L46" s="136"/>
      <c r="M46" s="136"/>
      <c r="N46" s="136">
        <f>'実質公債費比率（分子）の構造'!O$48</f>
        <v>318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1908</v>
      </c>
      <c r="C49" s="136"/>
      <c r="D49" s="136"/>
      <c r="E49" s="136">
        <f>'実質公債費比率（分子）の構造'!L$45</f>
        <v>2036</v>
      </c>
      <c r="F49" s="136"/>
      <c r="G49" s="136"/>
      <c r="H49" s="136">
        <f>'実質公債費比率（分子）の構造'!M$45</f>
        <v>2195</v>
      </c>
      <c r="I49" s="136"/>
      <c r="J49" s="136"/>
      <c r="K49" s="136">
        <f>'実質公債費比率（分子）の構造'!N$45</f>
        <v>2280</v>
      </c>
      <c r="L49" s="136"/>
      <c r="M49" s="136"/>
      <c r="N49" s="136">
        <f>'実質公債費比率（分子）の構造'!O$45</f>
        <v>2344</v>
      </c>
      <c r="O49" s="136"/>
      <c r="P49" s="136"/>
    </row>
    <row r="50" spans="1:16">
      <c r="A50" s="136" t="s">
        <v>59</v>
      </c>
      <c r="B50" s="136" t="e">
        <f>NA()</f>
        <v>#N/A</v>
      </c>
      <c r="C50" s="136">
        <f>IF(ISNUMBER('実質公債費比率（分子）の構造'!K$53),'実質公債費比率（分子）の構造'!K$53,NA())</f>
        <v>654</v>
      </c>
      <c r="D50" s="136" t="e">
        <f>NA()</f>
        <v>#N/A</v>
      </c>
      <c r="E50" s="136" t="e">
        <f>NA()</f>
        <v>#N/A</v>
      </c>
      <c r="F50" s="136">
        <f>IF(ISNUMBER('実質公債費比率（分子）の構造'!L$53),'実質公債費比率（分子）の構造'!L$53,NA())</f>
        <v>608</v>
      </c>
      <c r="G50" s="136" t="e">
        <f>NA()</f>
        <v>#N/A</v>
      </c>
      <c r="H50" s="136" t="e">
        <f>NA()</f>
        <v>#N/A</v>
      </c>
      <c r="I50" s="136">
        <f>IF(ISNUMBER('実質公債費比率（分子）の構造'!M$53),'実質公債費比率（分子）の構造'!M$53,NA())</f>
        <v>582</v>
      </c>
      <c r="J50" s="136" t="e">
        <f>NA()</f>
        <v>#N/A</v>
      </c>
      <c r="K50" s="136" t="e">
        <f>NA()</f>
        <v>#N/A</v>
      </c>
      <c r="L50" s="136">
        <f>IF(ISNUMBER('実質公債費比率（分子）の構造'!N$53),'実質公債費比率（分子）の構造'!N$53,NA())</f>
        <v>672</v>
      </c>
      <c r="M50" s="136" t="e">
        <f>NA()</f>
        <v>#N/A</v>
      </c>
      <c r="N50" s="136" t="e">
        <f>NA()</f>
        <v>#N/A</v>
      </c>
      <c r="O50" s="136">
        <f>IF(ISNUMBER('実質公債費比率（分子）の構造'!O$53),'実質公債費比率（分子）の構造'!O$53,NA())</f>
        <v>745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17577</v>
      </c>
      <c r="E56" s="135"/>
      <c r="F56" s="135"/>
      <c r="G56" s="135">
        <f>'将来負担比率（分子）の構造'!J$51</f>
        <v>18162</v>
      </c>
      <c r="H56" s="135"/>
      <c r="I56" s="135"/>
      <c r="J56" s="135">
        <f>'将来負担比率（分子）の構造'!K$51</f>
        <v>18766</v>
      </c>
      <c r="K56" s="135"/>
      <c r="L56" s="135"/>
      <c r="M56" s="135">
        <f>'将来負担比率（分子）の構造'!L$51</f>
        <v>19225</v>
      </c>
      <c r="N56" s="135"/>
      <c r="O56" s="135"/>
      <c r="P56" s="135">
        <f>'将来負担比率（分子）の構造'!M$51</f>
        <v>19918</v>
      </c>
    </row>
    <row r="57" spans="1:16">
      <c r="A57" s="135" t="s">
        <v>35</v>
      </c>
      <c r="B57" s="135"/>
      <c r="C57" s="135"/>
      <c r="D57" s="135">
        <f>'将来負担比率（分子）の構造'!I$50</f>
        <v>2966</v>
      </c>
      <c r="E57" s="135"/>
      <c r="F57" s="135"/>
      <c r="G57" s="135">
        <f>'将来負担比率（分子）の構造'!J$50</f>
        <v>2297</v>
      </c>
      <c r="H57" s="135"/>
      <c r="I57" s="135"/>
      <c r="J57" s="135">
        <f>'将来負担比率（分子）の構造'!K$50</f>
        <v>2569</v>
      </c>
      <c r="K57" s="135"/>
      <c r="L57" s="135"/>
      <c r="M57" s="135">
        <f>'将来負担比率（分子）の構造'!L$50</f>
        <v>2539</v>
      </c>
      <c r="N57" s="135"/>
      <c r="O57" s="135"/>
      <c r="P57" s="135">
        <f>'将来負担比率（分子）の構造'!M$50</f>
        <v>2648</v>
      </c>
    </row>
    <row r="58" spans="1:16">
      <c r="A58" s="135" t="s">
        <v>34</v>
      </c>
      <c r="B58" s="135"/>
      <c r="C58" s="135"/>
      <c r="D58" s="135">
        <f>'将来負担比率（分子）の構造'!I$49</f>
        <v>9816</v>
      </c>
      <c r="E58" s="135"/>
      <c r="F58" s="135"/>
      <c r="G58" s="135">
        <f>'将来負担比率（分子）の構造'!J$49</f>
        <v>10753</v>
      </c>
      <c r="H58" s="135"/>
      <c r="I58" s="135"/>
      <c r="J58" s="135">
        <f>'将来負担比率（分子）の構造'!K$49</f>
        <v>10981</v>
      </c>
      <c r="K58" s="135"/>
      <c r="L58" s="135"/>
      <c r="M58" s="135">
        <f>'将来負担比率（分子）の構造'!L$49</f>
        <v>10756</v>
      </c>
      <c r="N58" s="135"/>
      <c r="O58" s="135"/>
      <c r="P58" s="135">
        <f>'将来負担比率（分子）の構造'!M$49</f>
        <v>10305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3290</v>
      </c>
      <c r="C62" s="135"/>
      <c r="D62" s="135"/>
      <c r="E62" s="135">
        <f>'将来負担比率（分子）の構造'!J$45</f>
        <v>3289</v>
      </c>
      <c r="F62" s="135"/>
      <c r="G62" s="135"/>
      <c r="H62" s="135">
        <f>'将来負担比率（分子）の構造'!K$45</f>
        <v>3107</v>
      </c>
      <c r="I62" s="135"/>
      <c r="J62" s="135"/>
      <c r="K62" s="135">
        <f>'将来負担比率（分子）の構造'!L$45</f>
        <v>3138</v>
      </c>
      <c r="L62" s="135"/>
      <c r="M62" s="135"/>
      <c r="N62" s="135">
        <f>'将来負担比率（分子）の構造'!M$45</f>
        <v>2945</v>
      </c>
      <c r="O62" s="135"/>
      <c r="P62" s="135"/>
    </row>
    <row r="63" spans="1:16">
      <c r="A63" s="135" t="s">
        <v>28</v>
      </c>
      <c r="B63" s="135">
        <f>'将来負担比率（分子）の構造'!I$44</f>
        <v>391</v>
      </c>
      <c r="C63" s="135"/>
      <c r="D63" s="135"/>
      <c r="E63" s="135">
        <f>'将来負担比率（分子）の構造'!J$44</f>
        <v>309</v>
      </c>
      <c r="F63" s="135"/>
      <c r="G63" s="135"/>
      <c r="H63" s="135">
        <f>'将来負担比率（分子）の構造'!K$44</f>
        <v>254</v>
      </c>
      <c r="I63" s="135"/>
      <c r="J63" s="135"/>
      <c r="K63" s="135">
        <f>'将来負担比率（分子）の構造'!L$44</f>
        <v>204</v>
      </c>
      <c r="L63" s="135"/>
      <c r="M63" s="135"/>
      <c r="N63" s="135">
        <f>'将来負担比率（分子）の構造'!M$44</f>
        <v>149</v>
      </c>
      <c r="O63" s="135"/>
      <c r="P63" s="135"/>
    </row>
    <row r="64" spans="1:16">
      <c r="A64" s="135" t="s">
        <v>27</v>
      </c>
      <c r="B64" s="135">
        <f>'将来負担比率（分子）の構造'!I$43</f>
        <v>3389</v>
      </c>
      <c r="C64" s="135"/>
      <c r="D64" s="135"/>
      <c r="E64" s="135">
        <f>'将来負担比率（分子）の構造'!J$43</f>
        <v>3138</v>
      </c>
      <c r="F64" s="135"/>
      <c r="G64" s="135"/>
      <c r="H64" s="135">
        <f>'将来負担比率（分子）の構造'!K$43</f>
        <v>3067</v>
      </c>
      <c r="I64" s="135"/>
      <c r="J64" s="135"/>
      <c r="K64" s="135">
        <f>'将来負担比率（分子）の構造'!L$43</f>
        <v>2975</v>
      </c>
      <c r="L64" s="135"/>
      <c r="M64" s="135"/>
      <c r="N64" s="135">
        <f>'将来負担比率（分子）の構造'!M$43</f>
        <v>2960</v>
      </c>
      <c r="O64" s="135"/>
      <c r="P64" s="135"/>
    </row>
    <row r="65" spans="1:16">
      <c r="A65" s="135" t="s">
        <v>26</v>
      </c>
      <c r="B65" s="135">
        <f>'将来負担比率（分子）の構造'!I$42</f>
        <v>305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19795</v>
      </c>
      <c r="C66" s="135"/>
      <c r="D66" s="135"/>
      <c r="E66" s="135">
        <f>'将来負担比率（分子）の構造'!J$41</f>
        <v>20510</v>
      </c>
      <c r="F66" s="135"/>
      <c r="G66" s="135"/>
      <c r="H66" s="135">
        <f>'将来負担比率（分子）の構造'!K$41</f>
        <v>20823</v>
      </c>
      <c r="I66" s="135"/>
      <c r="J66" s="135"/>
      <c r="K66" s="135">
        <f>'将来負担比率（分子）の構造'!L$41</f>
        <v>21269</v>
      </c>
      <c r="L66" s="135"/>
      <c r="M66" s="135"/>
      <c r="N66" s="135">
        <f>'将来負担比率（分子）の構造'!M$41</f>
        <v>21816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10894275</v>
      </c>
      <c r="S5" s="637"/>
      <c r="T5" s="637"/>
      <c r="U5" s="637"/>
      <c r="V5" s="637"/>
      <c r="W5" s="637"/>
      <c r="X5" s="637"/>
      <c r="Y5" s="684"/>
      <c r="Z5" s="697">
        <v>41.1</v>
      </c>
      <c r="AA5" s="697"/>
      <c r="AB5" s="697"/>
      <c r="AC5" s="697"/>
      <c r="AD5" s="698">
        <v>10296402</v>
      </c>
      <c r="AE5" s="698"/>
      <c r="AF5" s="698"/>
      <c r="AG5" s="698"/>
      <c r="AH5" s="698"/>
      <c r="AI5" s="698"/>
      <c r="AJ5" s="698"/>
      <c r="AK5" s="698"/>
      <c r="AL5" s="685">
        <v>74.400000000000006</v>
      </c>
      <c r="AM5" s="654"/>
      <c r="AN5" s="654"/>
      <c r="AO5" s="686"/>
      <c r="AP5" s="673" t="s">
        <v>207</v>
      </c>
      <c r="AQ5" s="674"/>
      <c r="AR5" s="674"/>
      <c r="AS5" s="674"/>
      <c r="AT5" s="674"/>
      <c r="AU5" s="674"/>
      <c r="AV5" s="674"/>
      <c r="AW5" s="674"/>
      <c r="AX5" s="674"/>
      <c r="AY5" s="674"/>
      <c r="AZ5" s="674"/>
      <c r="BA5" s="674"/>
      <c r="BB5" s="674"/>
      <c r="BC5" s="674"/>
      <c r="BD5" s="674"/>
      <c r="BE5" s="674"/>
      <c r="BF5" s="675"/>
      <c r="BG5" s="586">
        <v>10296402</v>
      </c>
      <c r="BH5" s="587"/>
      <c r="BI5" s="587"/>
      <c r="BJ5" s="587"/>
      <c r="BK5" s="587"/>
      <c r="BL5" s="587"/>
      <c r="BM5" s="587"/>
      <c r="BN5" s="588"/>
      <c r="BO5" s="639">
        <v>94.5</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202449</v>
      </c>
      <c r="S6" s="587"/>
      <c r="T6" s="587"/>
      <c r="U6" s="587"/>
      <c r="V6" s="587"/>
      <c r="W6" s="587"/>
      <c r="X6" s="587"/>
      <c r="Y6" s="588"/>
      <c r="Z6" s="639">
        <v>0.8</v>
      </c>
      <c r="AA6" s="639"/>
      <c r="AB6" s="639"/>
      <c r="AC6" s="639"/>
      <c r="AD6" s="640">
        <v>202449</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10296402</v>
      </c>
      <c r="BH6" s="587"/>
      <c r="BI6" s="587"/>
      <c r="BJ6" s="587"/>
      <c r="BK6" s="587"/>
      <c r="BL6" s="587"/>
      <c r="BM6" s="587"/>
      <c r="BN6" s="588"/>
      <c r="BO6" s="639">
        <v>94.5</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305802</v>
      </c>
      <c r="CS6" s="587"/>
      <c r="CT6" s="587"/>
      <c r="CU6" s="587"/>
      <c r="CV6" s="587"/>
      <c r="CW6" s="587"/>
      <c r="CX6" s="587"/>
      <c r="CY6" s="588"/>
      <c r="CZ6" s="639">
        <v>1.2</v>
      </c>
      <c r="DA6" s="639"/>
      <c r="DB6" s="639"/>
      <c r="DC6" s="639"/>
      <c r="DD6" s="592">
        <v>23</v>
      </c>
      <c r="DE6" s="587"/>
      <c r="DF6" s="587"/>
      <c r="DG6" s="587"/>
      <c r="DH6" s="587"/>
      <c r="DI6" s="587"/>
      <c r="DJ6" s="587"/>
      <c r="DK6" s="587"/>
      <c r="DL6" s="587"/>
      <c r="DM6" s="587"/>
      <c r="DN6" s="587"/>
      <c r="DO6" s="587"/>
      <c r="DP6" s="588"/>
      <c r="DQ6" s="592">
        <v>303762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25461</v>
      </c>
      <c r="S7" s="587"/>
      <c r="T7" s="587"/>
      <c r="U7" s="587"/>
      <c r="V7" s="587"/>
      <c r="W7" s="587"/>
      <c r="X7" s="587"/>
      <c r="Y7" s="588"/>
      <c r="Z7" s="639">
        <v>0.1</v>
      </c>
      <c r="AA7" s="639"/>
      <c r="AB7" s="639"/>
      <c r="AC7" s="639"/>
      <c r="AD7" s="640">
        <v>25461</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5877153</v>
      </c>
      <c r="BH7" s="587"/>
      <c r="BI7" s="587"/>
      <c r="BJ7" s="587"/>
      <c r="BK7" s="587"/>
      <c r="BL7" s="587"/>
      <c r="BM7" s="587"/>
      <c r="BN7" s="588"/>
      <c r="BO7" s="639">
        <v>53.9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3765008</v>
      </c>
      <c r="CS7" s="587"/>
      <c r="CT7" s="587"/>
      <c r="CU7" s="587"/>
      <c r="CV7" s="587"/>
      <c r="CW7" s="587"/>
      <c r="CX7" s="587"/>
      <c r="CY7" s="588"/>
      <c r="CZ7" s="639">
        <v>15.2</v>
      </c>
      <c r="DA7" s="639"/>
      <c r="DB7" s="639"/>
      <c r="DC7" s="639"/>
      <c r="DD7" s="592">
        <v>344110</v>
      </c>
      <c r="DE7" s="587"/>
      <c r="DF7" s="587"/>
      <c r="DG7" s="587"/>
      <c r="DH7" s="587"/>
      <c r="DI7" s="587"/>
      <c r="DJ7" s="587"/>
      <c r="DK7" s="587"/>
      <c r="DL7" s="587"/>
      <c r="DM7" s="587"/>
      <c r="DN7" s="587"/>
      <c r="DO7" s="587"/>
      <c r="DP7" s="588"/>
      <c r="DQ7" s="592">
        <v>3257369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48579</v>
      </c>
      <c r="S8" s="587"/>
      <c r="T8" s="587"/>
      <c r="U8" s="587"/>
      <c r="V8" s="587"/>
      <c r="W8" s="587"/>
      <c r="X8" s="587"/>
      <c r="Y8" s="588"/>
      <c r="Z8" s="639">
        <v>0.2</v>
      </c>
      <c r="AA8" s="639"/>
      <c r="AB8" s="639"/>
      <c r="AC8" s="639"/>
      <c r="AD8" s="640">
        <v>48579</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128018</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8824666</v>
      </c>
      <c r="CS8" s="587"/>
      <c r="CT8" s="587"/>
      <c r="CU8" s="587"/>
      <c r="CV8" s="587"/>
      <c r="CW8" s="587"/>
      <c r="CX8" s="587"/>
      <c r="CY8" s="588"/>
      <c r="CZ8" s="639">
        <v>35.6</v>
      </c>
      <c r="DA8" s="639"/>
      <c r="DB8" s="639"/>
      <c r="DC8" s="639"/>
      <c r="DD8" s="592">
        <v>190963</v>
      </c>
      <c r="DE8" s="587"/>
      <c r="DF8" s="587"/>
      <c r="DG8" s="587"/>
      <c r="DH8" s="587"/>
      <c r="DI8" s="587"/>
      <c r="DJ8" s="587"/>
      <c r="DK8" s="587"/>
      <c r="DL8" s="587"/>
      <c r="DM8" s="587"/>
      <c r="DN8" s="587"/>
      <c r="DO8" s="587"/>
      <c r="DP8" s="588"/>
      <c r="DQ8" s="592">
        <v>4142609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89344</v>
      </c>
      <c r="S9" s="587"/>
      <c r="T9" s="587"/>
      <c r="U9" s="587"/>
      <c r="V9" s="587"/>
      <c r="W9" s="587"/>
      <c r="X9" s="587"/>
      <c r="Y9" s="588"/>
      <c r="Z9" s="639">
        <v>0.3</v>
      </c>
      <c r="AA9" s="639"/>
      <c r="AB9" s="639"/>
      <c r="AC9" s="639"/>
      <c r="AD9" s="640">
        <v>89344</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5109338</v>
      </c>
      <c r="BH9" s="587"/>
      <c r="BI9" s="587"/>
      <c r="BJ9" s="587"/>
      <c r="BK9" s="587"/>
      <c r="BL9" s="587"/>
      <c r="BM9" s="587"/>
      <c r="BN9" s="588"/>
      <c r="BO9" s="639">
        <v>46.9</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2249855</v>
      </c>
      <c r="CS9" s="587"/>
      <c r="CT9" s="587"/>
      <c r="CU9" s="587"/>
      <c r="CV9" s="587"/>
      <c r="CW9" s="587"/>
      <c r="CX9" s="587"/>
      <c r="CY9" s="588"/>
      <c r="CZ9" s="639">
        <v>9.1</v>
      </c>
      <c r="DA9" s="639"/>
      <c r="DB9" s="639"/>
      <c r="DC9" s="639"/>
      <c r="DD9" s="592">
        <v>92160</v>
      </c>
      <c r="DE9" s="587"/>
      <c r="DF9" s="587"/>
      <c r="DG9" s="587"/>
      <c r="DH9" s="587"/>
      <c r="DI9" s="587"/>
      <c r="DJ9" s="587"/>
      <c r="DK9" s="587"/>
      <c r="DL9" s="587"/>
      <c r="DM9" s="587"/>
      <c r="DN9" s="587"/>
      <c r="DO9" s="587"/>
      <c r="DP9" s="588"/>
      <c r="DQ9" s="592">
        <v>1942905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648678</v>
      </c>
      <c r="S10" s="587"/>
      <c r="T10" s="587"/>
      <c r="U10" s="587"/>
      <c r="V10" s="587"/>
      <c r="W10" s="587"/>
      <c r="X10" s="587"/>
      <c r="Y10" s="588"/>
      <c r="Z10" s="639">
        <v>2.4</v>
      </c>
      <c r="AA10" s="639"/>
      <c r="AB10" s="639"/>
      <c r="AC10" s="639"/>
      <c r="AD10" s="640">
        <v>648678</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167891</v>
      </c>
      <c r="BH10" s="587"/>
      <c r="BI10" s="587"/>
      <c r="BJ10" s="587"/>
      <c r="BK10" s="587"/>
      <c r="BL10" s="587"/>
      <c r="BM10" s="587"/>
      <c r="BN10" s="588"/>
      <c r="BO10" s="639">
        <v>1.5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77265</v>
      </c>
      <c r="CS10" s="587"/>
      <c r="CT10" s="587"/>
      <c r="CU10" s="587"/>
      <c r="CV10" s="587"/>
      <c r="CW10" s="587"/>
      <c r="CX10" s="587"/>
      <c r="CY10" s="588"/>
      <c r="CZ10" s="639">
        <v>0.3</v>
      </c>
      <c r="DA10" s="639"/>
      <c r="DB10" s="639"/>
      <c r="DC10" s="639"/>
      <c r="DD10" s="592">
        <v>969</v>
      </c>
      <c r="DE10" s="587"/>
      <c r="DF10" s="587"/>
      <c r="DG10" s="587"/>
      <c r="DH10" s="587"/>
      <c r="DI10" s="587"/>
      <c r="DJ10" s="587"/>
      <c r="DK10" s="587"/>
      <c r="DL10" s="587"/>
      <c r="DM10" s="587"/>
      <c r="DN10" s="587"/>
      <c r="DO10" s="587"/>
      <c r="DP10" s="588"/>
      <c r="DQ10" s="592">
        <v>74619</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10627</v>
      </c>
      <c r="S11" s="587"/>
      <c r="T11" s="587"/>
      <c r="U11" s="587"/>
      <c r="V11" s="587"/>
      <c r="W11" s="587"/>
      <c r="X11" s="587"/>
      <c r="Y11" s="588"/>
      <c r="Z11" s="639">
        <v>0</v>
      </c>
      <c r="AA11" s="639"/>
      <c r="AB11" s="639"/>
      <c r="AC11" s="639"/>
      <c r="AD11" s="640">
        <v>10627</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471906</v>
      </c>
      <c r="BH11" s="587"/>
      <c r="BI11" s="587"/>
      <c r="BJ11" s="587"/>
      <c r="BK11" s="587"/>
      <c r="BL11" s="587"/>
      <c r="BM11" s="587"/>
      <c r="BN11" s="588"/>
      <c r="BO11" s="639">
        <v>4.3</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126208</v>
      </c>
      <c r="CS11" s="587"/>
      <c r="CT11" s="587"/>
      <c r="CU11" s="587"/>
      <c r="CV11" s="587"/>
      <c r="CW11" s="587"/>
      <c r="CX11" s="587"/>
      <c r="CY11" s="588"/>
      <c r="CZ11" s="639">
        <v>0.5</v>
      </c>
      <c r="DA11" s="639"/>
      <c r="DB11" s="639"/>
      <c r="DC11" s="639"/>
      <c r="DD11" s="592">
        <v>5472</v>
      </c>
      <c r="DE11" s="587"/>
      <c r="DF11" s="587"/>
      <c r="DG11" s="587"/>
      <c r="DH11" s="587"/>
      <c r="DI11" s="587"/>
      <c r="DJ11" s="587"/>
      <c r="DK11" s="587"/>
      <c r="DL11" s="587"/>
      <c r="DM11" s="587"/>
      <c r="DN11" s="587"/>
      <c r="DO11" s="587"/>
      <c r="DP11" s="588"/>
      <c r="DQ11" s="592">
        <v>117176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3726808</v>
      </c>
      <c r="BH12" s="587"/>
      <c r="BI12" s="587"/>
      <c r="BJ12" s="587"/>
      <c r="BK12" s="587"/>
      <c r="BL12" s="587"/>
      <c r="BM12" s="587"/>
      <c r="BN12" s="588"/>
      <c r="BO12" s="639">
        <v>34.200000000000003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118512</v>
      </c>
      <c r="CS12" s="587"/>
      <c r="CT12" s="587"/>
      <c r="CU12" s="587"/>
      <c r="CV12" s="587"/>
      <c r="CW12" s="587"/>
      <c r="CX12" s="587"/>
      <c r="CY12" s="588"/>
      <c r="CZ12" s="639">
        <v>0.5</v>
      </c>
      <c r="DA12" s="639"/>
      <c r="DB12" s="639"/>
      <c r="DC12" s="639"/>
      <c r="DD12" s="592" t="s">
        <v>111</v>
      </c>
      <c r="DE12" s="587"/>
      <c r="DF12" s="587"/>
      <c r="DG12" s="587"/>
      <c r="DH12" s="587"/>
      <c r="DI12" s="587"/>
      <c r="DJ12" s="587"/>
      <c r="DK12" s="587"/>
      <c r="DL12" s="587"/>
      <c r="DM12" s="587"/>
      <c r="DN12" s="587"/>
      <c r="DO12" s="587"/>
      <c r="DP12" s="588"/>
      <c r="DQ12" s="592">
        <v>58104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90363</v>
      </c>
      <c r="S13" s="587"/>
      <c r="T13" s="587"/>
      <c r="U13" s="587"/>
      <c r="V13" s="587"/>
      <c r="W13" s="587"/>
      <c r="X13" s="587"/>
      <c r="Y13" s="588"/>
      <c r="Z13" s="639">
        <v>0.3</v>
      </c>
      <c r="AA13" s="639"/>
      <c r="AB13" s="639"/>
      <c r="AC13" s="639"/>
      <c r="AD13" s="640">
        <v>90363</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3717113</v>
      </c>
      <c r="BH13" s="587"/>
      <c r="BI13" s="587"/>
      <c r="BJ13" s="587"/>
      <c r="BK13" s="587"/>
      <c r="BL13" s="587"/>
      <c r="BM13" s="587"/>
      <c r="BN13" s="588"/>
      <c r="BO13" s="639">
        <v>34.1</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3245091</v>
      </c>
      <c r="CS13" s="587"/>
      <c r="CT13" s="587"/>
      <c r="CU13" s="587"/>
      <c r="CV13" s="587"/>
      <c r="CW13" s="587"/>
      <c r="CX13" s="587"/>
      <c r="CY13" s="588"/>
      <c r="CZ13" s="639">
        <v>13.1</v>
      </c>
      <c r="DA13" s="639"/>
      <c r="DB13" s="639"/>
      <c r="DC13" s="639"/>
      <c r="DD13" s="592">
        <v>2136599</v>
      </c>
      <c r="DE13" s="587"/>
      <c r="DF13" s="587"/>
      <c r="DG13" s="587"/>
      <c r="DH13" s="587"/>
      <c r="DI13" s="587"/>
      <c r="DJ13" s="587"/>
      <c r="DK13" s="587"/>
      <c r="DL13" s="587"/>
      <c r="DM13" s="587"/>
      <c r="DN13" s="587"/>
      <c r="DO13" s="587"/>
      <c r="DP13" s="588"/>
      <c r="DQ13" s="592">
        <v>1833261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97913</v>
      </c>
      <c r="BH14" s="587"/>
      <c r="BI14" s="587"/>
      <c r="BJ14" s="587"/>
      <c r="BK14" s="587"/>
      <c r="BL14" s="587"/>
      <c r="BM14" s="587"/>
      <c r="BN14" s="588"/>
      <c r="BO14" s="639">
        <v>0.9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1136056</v>
      </c>
      <c r="CS14" s="587"/>
      <c r="CT14" s="587"/>
      <c r="CU14" s="587"/>
      <c r="CV14" s="587"/>
      <c r="CW14" s="587"/>
      <c r="CX14" s="587"/>
      <c r="CY14" s="588"/>
      <c r="CZ14" s="639">
        <v>4.5999999999999996</v>
      </c>
      <c r="DA14" s="639"/>
      <c r="DB14" s="639"/>
      <c r="DC14" s="639"/>
      <c r="DD14" s="592">
        <v>54674</v>
      </c>
      <c r="DE14" s="587"/>
      <c r="DF14" s="587"/>
      <c r="DG14" s="587"/>
      <c r="DH14" s="587"/>
      <c r="DI14" s="587"/>
      <c r="DJ14" s="587"/>
      <c r="DK14" s="587"/>
      <c r="DL14" s="587"/>
      <c r="DM14" s="587"/>
      <c r="DN14" s="587"/>
      <c r="DO14" s="587"/>
      <c r="DP14" s="588"/>
      <c r="DQ14" s="592">
        <v>1098842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84317</v>
      </c>
      <c r="S15" s="587"/>
      <c r="T15" s="587"/>
      <c r="U15" s="587"/>
      <c r="V15" s="587"/>
      <c r="W15" s="587"/>
      <c r="X15" s="587"/>
      <c r="Y15" s="588"/>
      <c r="Z15" s="639">
        <v>0.3</v>
      </c>
      <c r="AA15" s="639"/>
      <c r="AB15" s="639"/>
      <c r="AC15" s="639"/>
      <c r="AD15" s="640">
        <v>84317</v>
      </c>
      <c r="AE15" s="640"/>
      <c r="AF15" s="640"/>
      <c r="AG15" s="640"/>
      <c r="AH15" s="640"/>
      <c r="AI15" s="640"/>
      <c r="AJ15" s="640"/>
      <c r="AK15" s="640"/>
      <c r="AL15" s="609">
        <v>0.6</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563451</v>
      </c>
      <c r="BH15" s="587"/>
      <c r="BI15" s="587"/>
      <c r="BJ15" s="587"/>
      <c r="BK15" s="587"/>
      <c r="BL15" s="587"/>
      <c r="BM15" s="587"/>
      <c r="BN15" s="588"/>
      <c r="BO15" s="639">
        <v>5.2</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2585561</v>
      </c>
      <c r="CS15" s="587"/>
      <c r="CT15" s="587"/>
      <c r="CU15" s="587"/>
      <c r="CV15" s="587"/>
      <c r="CW15" s="587"/>
      <c r="CX15" s="587"/>
      <c r="CY15" s="588"/>
      <c r="CZ15" s="639">
        <v>10.4</v>
      </c>
      <c r="DA15" s="639"/>
      <c r="DB15" s="639"/>
      <c r="DC15" s="639"/>
      <c r="DD15" s="592">
        <v>565567</v>
      </c>
      <c r="DE15" s="587"/>
      <c r="DF15" s="587"/>
      <c r="DG15" s="587"/>
      <c r="DH15" s="587"/>
      <c r="DI15" s="587"/>
      <c r="DJ15" s="587"/>
      <c r="DK15" s="587"/>
      <c r="DL15" s="587"/>
      <c r="DM15" s="587"/>
      <c r="DN15" s="587"/>
      <c r="DO15" s="587"/>
      <c r="DP15" s="588"/>
      <c r="DQ15" s="592">
        <v>2057108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2530723</v>
      </c>
      <c r="S16" s="587"/>
      <c r="T16" s="587"/>
      <c r="U16" s="587"/>
      <c r="V16" s="587"/>
      <c r="W16" s="587"/>
      <c r="X16" s="587"/>
      <c r="Y16" s="588"/>
      <c r="Z16" s="639">
        <v>9.6</v>
      </c>
      <c r="AA16" s="639"/>
      <c r="AB16" s="639"/>
      <c r="AC16" s="639"/>
      <c r="AD16" s="640">
        <v>2224504</v>
      </c>
      <c r="AE16" s="640"/>
      <c r="AF16" s="640"/>
      <c r="AG16" s="640"/>
      <c r="AH16" s="640"/>
      <c r="AI16" s="640"/>
      <c r="AJ16" s="640"/>
      <c r="AK16" s="640"/>
      <c r="AL16" s="609">
        <v>16.100000000000001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2224504</v>
      </c>
      <c r="S17" s="587"/>
      <c r="T17" s="587"/>
      <c r="U17" s="587"/>
      <c r="V17" s="587"/>
      <c r="W17" s="587"/>
      <c r="X17" s="587"/>
      <c r="Y17" s="588"/>
      <c r="Z17" s="639">
        <v>8.4</v>
      </c>
      <c r="AA17" s="639"/>
      <c r="AB17" s="639"/>
      <c r="AC17" s="639"/>
      <c r="AD17" s="640">
        <v>2224504</v>
      </c>
      <c r="AE17" s="640"/>
      <c r="AF17" s="640"/>
      <c r="AG17" s="640"/>
      <c r="AH17" s="640"/>
      <c r="AI17" s="640"/>
      <c r="AJ17" s="640"/>
      <c r="AK17" s="640"/>
      <c r="AL17" s="609">
        <v>16.100000000000001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31077</v>
      </c>
      <c r="BH17" s="587"/>
      <c r="BI17" s="587"/>
      <c r="BJ17" s="587"/>
      <c r="BK17" s="587"/>
      <c r="BL17" s="587"/>
      <c r="BM17" s="587"/>
      <c r="BN17" s="588"/>
      <c r="BO17" s="639">
        <v>0.3</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2344193</v>
      </c>
      <c r="CS17" s="587"/>
      <c r="CT17" s="587"/>
      <c r="CU17" s="587"/>
      <c r="CV17" s="587"/>
      <c r="CW17" s="587"/>
      <c r="CX17" s="587"/>
      <c r="CY17" s="588"/>
      <c r="CZ17" s="639">
        <v>9.5</v>
      </c>
      <c r="DA17" s="639"/>
      <c r="DB17" s="639"/>
      <c r="DC17" s="639"/>
      <c r="DD17" s="592" t="s">
        <v>111</v>
      </c>
      <c r="DE17" s="587"/>
      <c r="DF17" s="587"/>
      <c r="DG17" s="587"/>
      <c r="DH17" s="587"/>
      <c r="DI17" s="587"/>
      <c r="DJ17" s="587"/>
      <c r="DK17" s="587"/>
      <c r="DL17" s="587"/>
      <c r="DM17" s="587"/>
      <c r="DN17" s="587"/>
      <c r="DO17" s="587"/>
      <c r="DP17" s="588"/>
      <c r="DQ17" s="592">
        <v>2331389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306098</v>
      </c>
      <c r="S18" s="587"/>
      <c r="T18" s="587"/>
      <c r="U18" s="587"/>
      <c r="V18" s="587"/>
      <c r="W18" s="587"/>
      <c r="X18" s="587"/>
      <c r="Y18" s="588"/>
      <c r="Z18" s="639">
        <v>1.2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121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597873</v>
      </c>
      <c r="BH19" s="587"/>
      <c r="BI19" s="587"/>
      <c r="BJ19" s="587"/>
      <c r="BK19" s="587"/>
      <c r="BL19" s="587"/>
      <c r="BM19" s="587"/>
      <c r="BN19" s="588"/>
      <c r="BO19" s="639">
        <v>5.5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14624816</v>
      </c>
      <c r="S20" s="587"/>
      <c r="T20" s="587"/>
      <c r="U20" s="587"/>
      <c r="V20" s="587"/>
      <c r="W20" s="587"/>
      <c r="X20" s="587"/>
      <c r="Y20" s="588"/>
      <c r="Z20" s="639">
        <v>55.2</v>
      </c>
      <c r="AA20" s="639"/>
      <c r="AB20" s="639"/>
      <c r="AC20" s="639"/>
      <c r="AD20" s="640">
        <v>13720724</v>
      </c>
      <c r="AE20" s="640"/>
      <c r="AF20" s="640"/>
      <c r="AG20" s="640"/>
      <c r="AH20" s="640"/>
      <c r="AI20" s="640"/>
      <c r="AJ20" s="640"/>
      <c r="AK20" s="640"/>
      <c r="AL20" s="609">
        <v>99.2</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597873</v>
      </c>
      <c r="BH20" s="587"/>
      <c r="BI20" s="587"/>
      <c r="BJ20" s="587"/>
      <c r="BK20" s="587"/>
      <c r="BL20" s="587"/>
      <c r="BM20" s="587"/>
      <c r="BN20" s="588"/>
      <c r="BO20" s="639">
        <v>5.5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24778217</v>
      </c>
      <c r="CS20" s="587"/>
      <c r="CT20" s="587"/>
      <c r="CU20" s="587"/>
      <c r="CV20" s="587"/>
      <c r="CW20" s="587"/>
      <c r="CX20" s="587"/>
      <c r="CY20" s="588"/>
      <c r="CZ20" s="639">
        <v>100</v>
      </c>
      <c r="DA20" s="639"/>
      <c r="DB20" s="639"/>
      <c r="DC20" s="639"/>
      <c r="DD20" s="592">
        <v>3390537</v>
      </c>
      <c r="DE20" s="587"/>
      <c r="DF20" s="587"/>
      <c r="DG20" s="587"/>
      <c r="DH20" s="587"/>
      <c r="DI20" s="587"/>
      <c r="DJ20" s="587"/>
      <c r="DK20" s="587"/>
      <c r="DL20" s="587"/>
      <c r="DM20" s="587"/>
      <c r="DN20" s="587"/>
      <c r="DO20" s="587"/>
      <c r="DP20" s="588"/>
      <c r="DQ20" s="592">
        <v>17217144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10785</v>
      </c>
      <c r="S21" s="587"/>
      <c r="T21" s="587"/>
      <c r="U21" s="587"/>
      <c r="V21" s="587"/>
      <c r="W21" s="587"/>
      <c r="X21" s="587"/>
      <c r="Y21" s="588"/>
      <c r="Z21" s="639">
        <v>0</v>
      </c>
      <c r="AA21" s="639"/>
      <c r="AB21" s="639"/>
      <c r="AC21" s="639"/>
      <c r="AD21" s="640">
        <v>10785</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268579</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331543</v>
      </c>
      <c r="S23" s="587"/>
      <c r="T23" s="587"/>
      <c r="U23" s="587"/>
      <c r="V23" s="587"/>
      <c r="W23" s="587"/>
      <c r="X23" s="587"/>
      <c r="Y23" s="588"/>
      <c r="Z23" s="639">
        <v>1.3</v>
      </c>
      <c r="AA23" s="639"/>
      <c r="AB23" s="639"/>
      <c r="AC23" s="639"/>
      <c r="AD23" s="640">
        <v>99185</v>
      </c>
      <c r="AE23" s="640"/>
      <c r="AF23" s="640"/>
      <c r="AG23" s="640"/>
      <c r="AH23" s="640"/>
      <c r="AI23" s="640"/>
      <c r="AJ23" s="640"/>
      <c r="AK23" s="640"/>
      <c r="AL23" s="609">
        <v>0.7</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597873</v>
      </c>
      <c r="BH23" s="587"/>
      <c r="BI23" s="587"/>
      <c r="BJ23" s="587"/>
      <c r="BK23" s="587"/>
      <c r="BL23" s="587"/>
      <c r="BM23" s="587"/>
      <c r="BN23" s="588"/>
      <c r="BO23" s="639">
        <v>5.5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255816</v>
      </c>
      <c r="S24" s="587"/>
      <c r="T24" s="587"/>
      <c r="U24" s="587"/>
      <c r="V24" s="587"/>
      <c r="W24" s="587"/>
      <c r="X24" s="587"/>
      <c r="Y24" s="588"/>
      <c r="Z24" s="639">
        <v>1</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13137383</v>
      </c>
      <c r="CS24" s="637"/>
      <c r="CT24" s="637"/>
      <c r="CU24" s="637"/>
      <c r="CV24" s="637"/>
      <c r="CW24" s="637"/>
      <c r="CX24" s="637"/>
      <c r="CY24" s="684"/>
      <c r="CZ24" s="688">
        <v>53</v>
      </c>
      <c r="DA24" s="689"/>
      <c r="DB24" s="689"/>
      <c r="DC24" s="690"/>
      <c r="DD24" s="683">
        <v>8744110</v>
      </c>
      <c r="DE24" s="637"/>
      <c r="DF24" s="637"/>
      <c r="DG24" s="637"/>
      <c r="DH24" s="637"/>
      <c r="DI24" s="637"/>
      <c r="DJ24" s="637"/>
      <c r="DK24" s="684"/>
      <c r="DL24" s="683">
        <v>8653136</v>
      </c>
      <c r="DM24" s="637"/>
      <c r="DN24" s="637"/>
      <c r="DO24" s="637"/>
      <c r="DP24" s="637"/>
      <c r="DQ24" s="637"/>
      <c r="DR24" s="637"/>
      <c r="DS24" s="637"/>
      <c r="DT24" s="637"/>
      <c r="DU24" s="637"/>
      <c r="DV24" s="684"/>
      <c r="DW24" s="685">
        <v>56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3841882</v>
      </c>
      <c r="S25" s="587"/>
      <c r="T25" s="587"/>
      <c r="U25" s="587"/>
      <c r="V25" s="587"/>
      <c r="W25" s="587"/>
      <c r="X25" s="587"/>
      <c r="Y25" s="588"/>
      <c r="Z25" s="639">
        <v>14.5</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5024103</v>
      </c>
      <c r="CS25" s="605"/>
      <c r="CT25" s="605"/>
      <c r="CU25" s="605"/>
      <c r="CV25" s="605"/>
      <c r="CW25" s="605"/>
      <c r="CX25" s="605"/>
      <c r="CY25" s="606"/>
      <c r="CZ25" s="589">
        <v>20.3</v>
      </c>
      <c r="DA25" s="607"/>
      <c r="DB25" s="607"/>
      <c r="DC25" s="608"/>
      <c r="DD25" s="592">
        <v>4722644</v>
      </c>
      <c r="DE25" s="605"/>
      <c r="DF25" s="605"/>
      <c r="DG25" s="605"/>
      <c r="DH25" s="605"/>
      <c r="DI25" s="605"/>
      <c r="DJ25" s="605"/>
      <c r="DK25" s="606"/>
      <c r="DL25" s="592">
        <v>4707922</v>
      </c>
      <c r="DM25" s="605"/>
      <c r="DN25" s="605"/>
      <c r="DO25" s="605"/>
      <c r="DP25" s="605"/>
      <c r="DQ25" s="605"/>
      <c r="DR25" s="605"/>
      <c r="DS25" s="605"/>
      <c r="DT25" s="605"/>
      <c r="DU25" s="605"/>
      <c r="DV25" s="606"/>
      <c r="DW25" s="609">
        <v>30.5</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3448657</v>
      </c>
      <c r="CS26" s="587"/>
      <c r="CT26" s="587"/>
      <c r="CU26" s="587"/>
      <c r="CV26" s="587"/>
      <c r="CW26" s="587"/>
      <c r="CX26" s="587"/>
      <c r="CY26" s="588"/>
      <c r="CZ26" s="589">
        <v>13.9</v>
      </c>
      <c r="DA26" s="607"/>
      <c r="DB26" s="607"/>
      <c r="DC26" s="608"/>
      <c r="DD26" s="592">
        <v>3166137</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1468426</v>
      </c>
      <c r="S27" s="587"/>
      <c r="T27" s="587"/>
      <c r="U27" s="587"/>
      <c r="V27" s="587"/>
      <c r="W27" s="587"/>
      <c r="X27" s="587"/>
      <c r="Y27" s="588"/>
      <c r="Z27" s="639">
        <v>5.5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10894275</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5769087</v>
      </c>
      <c r="CS27" s="605"/>
      <c r="CT27" s="605"/>
      <c r="CU27" s="605"/>
      <c r="CV27" s="605"/>
      <c r="CW27" s="605"/>
      <c r="CX27" s="605"/>
      <c r="CY27" s="606"/>
      <c r="CZ27" s="589">
        <v>23.3</v>
      </c>
      <c r="DA27" s="607"/>
      <c r="DB27" s="607"/>
      <c r="DC27" s="608"/>
      <c r="DD27" s="592">
        <v>1690077</v>
      </c>
      <c r="DE27" s="605"/>
      <c r="DF27" s="605"/>
      <c r="DG27" s="605"/>
      <c r="DH27" s="605"/>
      <c r="DI27" s="605"/>
      <c r="DJ27" s="605"/>
      <c r="DK27" s="606"/>
      <c r="DL27" s="592">
        <v>1613825</v>
      </c>
      <c r="DM27" s="605"/>
      <c r="DN27" s="605"/>
      <c r="DO27" s="605"/>
      <c r="DP27" s="605"/>
      <c r="DQ27" s="605"/>
      <c r="DR27" s="605"/>
      <c r="DS27" s="605"/>
      <c r="DT27" s="605"/>
      <c r="DU27" s="605"/>
      <c r="DV27" s="606"/>
      <c r="DW27" s="609">
        <v>10.4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8792</v>
      </c>
      <c r="S28" s="587"/>
      <c r="T28" s="587"/>
      <c r="U28" s="587"/>
      <c r="V28" s="587"/>
      <c r="W28" s="587"/>
      <c r="X28" s="587"/>
      <c r="Y28" s="588"/>
      <c r="Z28" s="639">
        <v>0</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2344193</v>
      </c>
      <c r="CS28" s="587"/>
      <c r="CT28" s="587"/>
      <c r="CU28" s="587"/>
      <c r="CV28" s="587"/>
      <c r="CW28" s="587"/>
      <c r="CX28" s="587"/>
      <c r="CY28" s="588"/>
      <c r="CZ28" s="589">
        <v>9.5</v>
      </c>
      <c r="DA28" s="607"/>
      <c r="DB28" s="607"/>
      <c r="DC28" s="608"/>
      <c r="DD28" s="592">
        <v>2331389</v>
      </c>
      <c r="DE28" s="587"/>
      <c r="DF28" s="587"/>
      <c r="DG28" s="587"/>
      <c r="DH28" s="587"/>
      <c r="DI28" s="587"/>
      <c r="DJ28" s="587"/>
      <c r="DK28" s="588"/>
      <c r="DL28" s="592">
        <v>2331389</v>
      </c>
      <c r="DM28" s="587"/>
      <c r="DN28" s="587"/>
      <c r="DO28" s="587"/>
      <c r="DP28" s="587"/>
      <c r="DQ28" s="587"/>
      <c r="DR28" s="587"/>
      <c r="DS28" s="587"/>
      <c r="DT28" s="587"/>
      <c r="DU28" s="587"/>
      <c r="DV28" s="588"/>
      <c r="DW28" s="609">
        <v>15.1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13032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2344193</v>
      </c>
      <c r="CS29" s="605"/>
      <c r="CT29" s="605"/>
      <c r="CU29" s="605"/>
      <c r="CV29" s="605"/>
      <c r="CW29" s="605"/>
      <c r="CX29" s="605"/>
      <c r="CY29" s="606"/>
      <c r="CZ29" s="589">
        <v>9.5</v>
      </c>
      <c r="DA29" s="607"/>
      <c r="DB29" s="607"/>
      <c r="DC29" s="608"/>
      <c r="DD29" s="592">
        <v>2331389</v>
      </c>
      <c r="DE29" s="605"/>
      <c r="DF29" s="605"/>
      <c r="DG29" s="605"/>
      <c r="DH29" s="605"/>
      <c r="DI29" s="605"/>
      <c r="DJ29" s="605"/>
      <c r="DK29" s="606"/>
      <c r="DL29" s="592">
        <v>2331389</v>
      </c>
      <c r="DM29" s="605"/>
      <c r="DN29" s="605"/>
      <c r="DO29" s="605"/>
      <c r="DP29" s="605"/>
      <c r="DQ29" s="605"/>
      <c r="DR29" s="605"/>
      <c r="DS29" s="605"/>
      <c r="DT29" s="605"/>
      <c r="DU29" s="605"/>
      <c r="DV29" s="606"/>
      <c r="DW29" s="609">
        <v>15.1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1075612</v>
      </c>
      <c r="S30" s="587"/>
      <c r="T30" s="587"/>
      <c r="U30" s="587"/>
      <c r="V30" s="587"/>
      <c r="W30" s="587"/>
      <c r="X30" s="587"/>
      <c r="Y30" s="588"/>
      <c r="Z30" s="639">
        <v>4.0999999999999996</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v>
      </c>
      <c r="BH30" s="653"/>
      <c r="BI30" s="653"/>
      <c r="BJ30" s="653"/>
      <c r="BK30" s="653"/>
      <c r="BL30" s="653"/>
      <c r="BM30" s="654">
        <v>91.5</v>
      </c>
      <c r="BN30" s="653"/>
      <c r="BO30" s="653"/>
      <c r="BP30" s="653"/>
      <c r="BQ30" s="655"/>
      <c r="BR30" s="652">
        <v>98</v>
      </c>
      <c r="BS30" s="653"/>
      <c r="BT30" s="653"/>
      <c r="BU30" s="653"/>
      <c r="BV30" s="653"/>
      <c r="BW30" s="653"/>
      <c r="BX30" s="654">
        <v>91</v>
      </c>
      <c r="BY30" s="653"/>
      <c r="BZ30" s="653"/>
      <c r="CA30" s="653"/>
      <c r="CB30" s="655"/>
      <c r="CD30" s="658"/>
      <c r="CE30" s="659"/>
      <c r="CF30" s="623" t="s">
        <v>291</v>
      </c>
      <c r="CG30" s="620"/>
      <c r="CH30" s="620"/>
      <c r="CI30" s="620"/>
      <c r="CJ30" s="620"/>
      <c r="CK30" s="620"/>
      <c r="CL30" s="620"/>
      <c r="CM30" s="620"/>
      <c r="CN30" s="620"/>
      <c r="CO30" s="620"/>
      <c r="CP30" s="620"/>
      <c r="CQ30" s="621"/>
      <c r="CR30" s="586">
        <v>2092121</v>
      </c>
      <c r="CS30" s="587"/>
      <c r="CT30" s="587"/>
      <c r="CU30" s="587"/>
      <c r="CV30" s="587"/>
      <c r="CW30" s="587"/>
      <c r="CX30" s="587"/>
      <c r="CY30" s="588"/>
      <c r="CZ30" s="589">
        <v>8.4</v>
      </c>
      <c r="DA30" s="607"/>
      <c r="DB30" s="607"/>
      <c r="DC30" s="608"/>
      <c r="DD30" s="592">
        <v>2079801</v>
      </c>
      <c r="DE30" s="587"/>
      <c r="DF30" s="587"/>
      <c r="DG30" s="587"/>
      <c r="DH30" s="587"/>
      <c r="DI30" s="587"/>
      <c r="DJ30" s="587"/>
      <c r="DK30" s="588"/>
      <c r="DL30" s="592">
        <v>2079801</v>
      </c>
      <c r="DM30" s="587"/>
      <c r="DN30" s="587"/>
      <c r="DO30" s="587"/>
      <c r="DP30" s="587"/>
      <c r="DQ30" s="587"/>
      <c r="DR30" s="587"/>
      <c r="DS30" s="587"/>
      <c r="DT30" s="587"/>
      <c r="DU30" s="587"/>
      <c r="DV30" s="588"/>
      <c r="DW30" s="609">
        <v>13.5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1646856</v>
      </c>
      <c r="S31" s="587"/>
      <c r="T31" s="587"/>
      <c r="U31" s="587"/>
      <c r="V31" s="587"/>
      <c r="W31" s="587"/>
      <c r="X31" s="587"/>
      <c r="Y31" s="588"/>
      <c r="Z31" s="639">
        <v>6.2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97.9</v>
      </c>
      <c r="BH31" s="605"/>
      <c r="BI31" s="605"/>
      <c r="BJ31" s="605"/>
      <c r="BK31" s="605"/>
      <c r="BL31" s="605"/>
      <c r="BM31" s="641">
        <v>91.5</v>
      </c>
      <c r="BN31" s="651"/>
      <c r="BO31" s="651"/>
      <c r="BP31" s="651"/>
      <c r="BQ31" s="615"/>
      <c r="BR31" s="650">
        <v>97.9</v>
      </c>
      <c r="BS31" s="605"/>
      <c r="BT31" s="605"/>
      <c r="BU31" s="605"/>
      <c r="BV31" s="605"/>
      <c r="BW31" s="605"/>
      <c r="BX31" s="641">
        <v>91.1</v>
      </c>
      <c r="BY31" s="651"/>
      <c r="BZ31" s="651"/>
      <c r="CA31" s="651"/>
      <c r="CB31" s="615"/>
      <c r="CD31" s="658"/>
      <c r="CE31" s="659"/>
      <c r="CF31" s="623" t="s">
        <v>295</v>
      </c>
      <c r="CG31" s="620"/>
      <c r="CH31" s="620"/>
      <c r="CI31" s="620"/>
      <c r="CJ31" s="620"/>
      <c r="CK31" s="620"/>
      <c r="CL31" s="620"/>
      <c r="CM31" s="620"/>
      <c r="CN31" s="620"/>
      <c r="CO31" s="620"/>
      <c r="CP31" s="620"/>
      <c r="CQ31" s="621"/>
      <c r="CR31" s="586">
        <v>252072</v>
      </c>
      <c r="CS31" s="605"/>
      <c r="CT31" s="605"/>
      <c r="CU31" s="605"/>
      <c r="CV31" s="605"/>
      <c r="CW31" s="605"/>
      <c r="CX31" s="605"/>
      <c r="CY31" s="606"/>
      <c r="CZ31" s="589">
        <v>1</v>
      </c>
      <c r="DA31" s="607"/>
      <c r="DB31" s="607"/>
      <c r="DC31" s="608"/>
      <c r="DD31" s="592">
        <v>251588</v>
      </c>
      <c r="DE31" s="605"/>
      <c r="DF31" s="605"/>
      <c r="DG31" s="605"/>
      <c r="DH31" s="605"/>
      <c r="DI31" s="605"/>
      <c r="DJ31" s="605"/>
      <c r="DK31" s="606"/>
      <c r="DL31" s="592">
        <v>251588</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309381</v>
      </c>
      <c r="S32" s="587"/>
      <c r="T32" s="587"/>
      <c r="U32" s="587"/>
      <c r="V32" s="587"/>
      <c r="W32" s="587"/>
      <c r="X32" s="587"/>
      <c r="Y32" s="588"/>
      <c r="Z32" s="639">
        <v>1.2</v>
      </c>
      <c r="AA32" s="639"/>
      <c r="AB32" s="639"/>
      <c r="AC32" s="639"/>
      <c r="AD32" s="640">
        <v>1324</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v>
      </c>
      <c r="BH32" s="571"/>
      <c r="BI32" s="571"/>
      <c r="BJ32" s="571"/>
      <c r="BK32" s="571"/>
      <c r="BL32" s="571"/>
      <c r="BM32" s="634">
        <v>90.5</v>
      </c>
      <c r="BN32" s="571"/>
      <c r="BO32" s="571"/>
      <c r="BP32" s="571"/>
      <c r="BQ32" s="628"/>
      <c r="BR32" s="649">
        <v>97.8</v>
      </c>
      <c r="BS32" s="571"/>
      <c r="BT32" s="571"/>
      <c r="BU32" s="571"/>
      <c r="BV32" s="571"/>
      <c r="BW32" s="571"/>
      <c r="BX32" s="634">
        <v>90</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2638700</v>
      </c>
      <c r="S33" s="587"/>
      <c r="T33" s="587"/>
      <c r="U33" s="587"/>
      <c r="V33" s="587"/>
      <c r="W33" s="587"/>
      <c r="X33" s="587"/>
      <c r="Y33" s="588"/>
      <c r="Z33" s="639">
        <v>10</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8250297</v>
      </c>
      <c r="CS33" s="605"/>
      <c r="CT33" s="605"/>
      <c r="CU33" s="605"/>
      <c r="CV33" s="605"/>
      <c r="CW33" s="605"/>
      <c r="CX33" s="605"/>
      <c r="CY33" s="606"/>
      <c r="CZ33" s="589">
        <v>33.299999999999997</v>
      </c>
      <c r="DA33" s="607"/>
      <c r="DB33" s="607"/>
      <c r="DC33" s="608"/>
      <c r="DD33" s="592">
        <v>7338353</v>
      </c>
      <c r="DE33" s="605"/>
      <c r="DF33" s="605"/>
      <c r="DG33" s="605"/>
      <c r="DH33" s="605"/>
      <c r="DI33" s="605"/>
      <c r="DJ33" s="605"/>
      <c r="DK33" s="606"/>
      <c r="DL33" s="592">
        <v>5764535</v>
      </c>
      <c r="DM33" s="605"/>
      <c r="DN33" s="605"/>
      <c r="DO33" s="605"/>
      <c r="DP33" s="605"/>
      <c r="DQ33" s="605"/>
      <c r="DR33" s="605"/>
      <c r="DS33" s="605"/>
      <c r="DT33" s="605"/>
      <c r="DU33" s="605"/>
      <c r="DV33" s="606"/>
      <c r="DW33" s="609">
        <v>37.299999999999997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3925923</v>
      </c>
      <c r="CS34" s="587"/>
      <c r="CT34" s="587"/>
      <c r="CU34" s="587"/>
      <c r="CV34" s="587"/>
      <c r="CW34" s="587"/>
      <c r="CX34" s="587"/>
      <c r="CY34" s="588"/>
      <c r="CZ34" s="589">
        <v>15.8</v>
      </c>
      <c r="DA34" s="607"/>
      <c r="DB34" s="607"/>
      <c r="DC34" s="608"/>
      <c r="DD34" s="592">
        <v>3426189</v>
      </c>
      <c r="DE34" s="587"/>
      <c r="DF34" s="587"/>
      <c r="DG34" s="587"/>
      <c r="DH34" s="587"/>
      <c r="DI34" s="587"/>
      <c r="DJ34" s="587"/>
      <c r="DK34" s="588"/>
      <c r="DL34" s="592">
        <v>3016937</v>
      </c>
      <c r="DM34" s="587"/>
      <c r="DN34" s="587"/>
      <c r="DO34" s="587"/>
      <c r="DP34" s="587"/>
      <c r="DQ34" s="587"/>
      <c r="DR34" s="587"/>
      <c r="DS34" s="587"/>
      <c r="DT34" s="587"/>
      <c r="DU34" s="587"/>
      <c r="DV34" s="588"/>
      <c r="DW34" s="609">
        <v>19.5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1617400</v>
      </c>
      <c r="S35" s="587"/>
      <c r="T35" s="587"/>
      <c r="U35" s="587"/>
      <c r="V35" s="587"/>
      <c r="W35" s="587"/>
      <c r="X35" s="587"/>
      <c r="Y35" s="588"/>
      <c r="Z35" s="639">
        <v>6.1</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2158741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485899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425880</v>
      </c>
      <c r="CS35" s="605"/>
      <c r="CT35" s="605"/>
      <c r="CU35" s="605"/>
      <c r="CV35" s="605"/>
      <c r="CW35" s="605"/>
      <c r="CX35" s="605"/>
      <c r="CY35" s="606"/>
      <c r="CZ35" s="589">
        <v>1.7</v>
      </c>
      <c r="DA35" s="607"/>
      <c r="DB35" s="607"/>
      <c r="DC35" s="608"/>
      <c r="DD35" s="592">
        <v>418009</v>
      </c>
      <c r="DE35" s="605"/>
      <c r="DF35" s="605"/>
      <c r="DG35" s="605"/>
      <c r="DH35" s="605"/>
      <c r="DI35" s="605"/>
      <c r="DJ35" s="605"/>
      <c r="DK35" s="606"/>
      <c r="DL35" s="592">
        <v>418009</v>
      </c>
      <c r="DM35" s="605"/>
      <c r="DN35" s="605"/>
      <c r="DO35" s="605"/>
      <c r="DP35" s="605"/>
      <c r="DQ35" s="605"/>
      <c r="DR35" s="605"/>
      <c r="DS35" s="605"/>
      <c r="DT35" s="605"/>
      <c r="DU35" s="605"/>
      <c r="DV35" s="606"/>
      <c r="DW35" s="609">
        <v>2.7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26494220</v>
      </c>
      <c r="S36" s="627"/>
      <c r="T36" s="627"/>
      <c r="U36" s="627"/>
      <c r="V36" s="627"/>
      <c r="W36" s="627"/>
      <c r="X36" s="627"/>
      <c r="Y36" s="630"/>
      <c r="Z36" s="631">
        <v>100</v>
      </c>
      <c r="AA36" s="631"/>
      <c r="AB36" s="631"/>
      <c r="AC36" s="631"/>
      <c r="AD36" s="632">
        <v>13832018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421160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406678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845149</v>
      </c>
      <c r="CS36" s="587"/>
      <c r="CT36" s="587"/>
      <c r="CU36" s="587"/>
      <c r="CV36" s="587"/>
      <c r="CW36" s="587"/>
      <c r="CX36" s="587"/>
      <c r="CY36" s="588"/>
      <c r="CZ36" s="589">
        <v>3.4</v>
      </c>
      <c r="DA36" s="607"/>
      <c r="DB36" s="607"/>
      <c r="DC36" s="608"/>
      <c r="DD36" s="592">
        <v>733736</v>
      </c>
      <c r="DE36" s="587"/>
      <c r="DF36" s="587"/>
      <c r="DG36" s="587"/>
      <c r="DH36" s="587"/>
      <c r="DI36" s="587"/>
      <c r="DJ36" s="587"/>
      <c r="DK36" s="588"/>
      <c r="DL36" s="592">
        <v>655519</v>
      </c>
      <c r="DM36" s="587"/>
      <c r="DN36" s="587"/>
      <c r="DO36" s="587"/>
      <c r="DP36" s="587"/>
      <c r="DQ36" s="587"/>
      <c r="DR36" s="587"/>
      <c r="DS36" s="587"/>
      <c r="DT36" s="587"/>
      <c r="DU36" s="587"/>
      <c r="DV36" s="588"/>
      <c r="DW36" s="609">
        <v>4.2</v>
      </c>
      <c r="DX36" s="610"/>
      <c r="DY36" s="610"/>
      <c r="DZ36" s="610"/>
      <c r="EA36" s="610"/>
      <c r="EB36" s="610"/>
      <c r="EC36" s="611"/>
    </row>
    <row r="37" spans="2:133" ht="11.25" customHeight="1">
      <c r="AQ37" s="612" t="s">
        <v>313</v>
      </c>
      <c r="AR37" s="613"/>
      <c r="AS37" s="613"/>
      <c r="AT37" s="613"/>
      <c r="AU37" s="613"/>
      <c r="AV37" s="613"/>
      <c r="AW37" s="613"/>
      <c r="AX37" s="613"/>
      <c r="AY37" s="614"/>
      <c r="AZ37" s="586">
        <v>20697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15309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212925</v>
      </c>
      <c r="CS37" s="605"/>
      <c r="CT37" s="605"/>
      <c r="CU37" s="605"/>
      <c r="CV37" s="605"/>
      <c r="CW37" s="605"/>
      <c r="CX37" s="605"/>
      <c r="CY37" s="606"/>
      <c r="CZ37" s="589">
        <v>0.9</v>
      </c>
      <c r="DA37" s="607"/>
      <c r="DB37" s="607"/>
      <c r="DC37" s="608"/>
      <c r="DD37" s="592">
        <v>212925</v>
      </c>
      <c r="DE37" s="605"/>
      <c r="DF37" s="605"/>
      <c r="DG37" s="605"/>
      <c r="DH37" s="605"/>
      <c r="DI37" s="605"/>
      <c r="DJ37" s="605"/>
      <c r="DK37" s="606"/>
      <c r="DL37" s="592">
        <v>150550</v>
      </c>
      <c r="DM37" s="605"/>
      <c r="DN37" s="605"/>
      <c r="DO37" s="605"/>
      <c r="DP37" s="605"/>
      <c r="DQ37" s="605"/>
      <c r="DR37" s="605"/>
      <c r="DS37" s="605"/>
      <c r="DT37" s="605"/>
      <c r="DU37" s="605"/>
      <c r="DV37" s="606"/>
      <c r="DW37" s="609">
        <v>1</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26759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2138044</v>
      </c>
      <c r="CS38" s="587"/>
      <c r="CT38" s="587"/>
      <c r="CU38" s="587"/>
      <c r="CV38" s="587"/>
      <c r="CW38" s="587"/>
      <c r="CX38" s="587"/>
      <c r="CY38" s="588"/>
      <c r="CZ38" s="589">
        <v>8.6</v>
      </c>
      <c r="DA38" s="607"/>
      <c r="DB38" s="607"/>
      <c r="DC38" s="608"/>
      <c r="DD38" s="592">
        <v>1922414</v>
      </c>
      <c r="DE38" s="587"/>
      <c r="DF38" s="587"/>
      <c r="DG38" s="587"/>
      <c r="DH38" s="587"/>
      <c r="DI38" s="587"/>
      <c r="DJ38" s="587"/>
      <c r="DK38" s="588"/>
      <c r="DL38" s="592">
        <v>1674070</v>
      </c>
      <c r="DM38" s="587"/>
      <c r="DN38" s="587"/>
      <c r="DO38" s="587"/>
      <c r="DP38" s="587"/>
      <c r="DQ38" s="587"/>
      <c r="DR38" s="587"/>
      <c r="DS38" s="587"/>
      <c r="DT38" s="587"/>
      <c r="DU38" s="587"/>
      <c r="DV38" s="588"/>
      <c r="DW38" s="609">
        <v>10.8</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845590</v>
      </c>
      <c r="CS39" s="605"/>
      <c r="CT39" s="605"/>
      <c r="CU39" s="605"/>
      <c r="CV39" s="605"/>
      <c r="CW39" s="605"/>
      <c r="CX39" s="605"/>
      <c r="CY39" s="606"/>
      <c r="CZ39" s="589">
        <v>3.4</v>
      </c>
      <c r="DA39" s="607"/>
      <c r="DB39" s="607"/>
      <c r="DC39" s="608"/>
      <c r="DD39" s="592">
        <v>828594</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461027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68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69711</v>
      </c>
      <c r="CS40" s="587"/>
      <c r="CT40" s="587"/>
      <c r="CU40" s="587"/>
      <c r="CV40" s="587"/>
      <c r="CW40" s="587"/>
      <c r="CX40" s="587"/>
      <c r="CY40" s="588"/>
      <c r="CZ40" s="589">
        <v>0.3</v>
      </c>
      <c r="DA40" s="607"/>
      <c r="DB40" s="607"/>
      <c r="DC40" s="608"/>
      <c r="DD40" s="592">
        <v>9411</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1255857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3390537</v>
      </c>
      <c r="CS42" s="587"/>
      <c r="CT42" s="587"/>
      <c r="CU42" s="587"/>
      <c r="CV42" s="587"/>
      <c r="CW42" s="587"/>
      <c r="CX42" s="587"/>
      <c r="CY42" s="588"/>
      <c r="CZ42" s="589">
        <v>13.7</v>
      </c>
      <c r="DA42" s="590"/>
      <c r="DB42" s="590"/>
      <c r="DC42" s="591"/>
      <c r="DD42" s="592">
        <v>1134681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347895</v>
      </c>
      <c r="CS43" s="605"/>
      <c r="CT43" s="605"/>
      <c r="CU43" s="605"/>
      <c r="CV43" s="605"/>
      <c r="CW43" s="605"/>
      <c r="CX43" s="605"/>
      <c r="CY43" s="606"/>
      <c r="CZ43" s="589">
        <v>1.4</v>
      </c>
      <c r="DA43" s="607"/>
      <c r="DB43" s="607"/>
      <c r="DC43" s="608"/>
      <c r="DD43" s="592">
        <v>347895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3390537</v>
      </c>
      <c r="CS44" s="587"/>
      <c r="CT44" s="587"/>
      <c r="CU44" s="587"/>
      <c r="CV44" s="587"/>
      <c r="CW44" s="587"/>
      <c r="CX44" s="587"/>
      <c r="CY44" s="588"/>
      <c r="CZ44" s="589">
        <v>13.7</v>
      </c>
      <c r="DA44" s="590"/>
      <c r="DB44" s="590"/>
      <c r="DC44" s="591"/>
      <c r="DD44" s="592">
        <v>1134681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1390700</v>
      </c>
      <c r="CS45" s="605"/>
      <c r="CT45" s="605"/>
      <c r="CU45" s="605"/>
      <c r="CV45" s="605"/>
      <c r="CW45" s="605"/>
      <c r="CX45" s="605"/>
      <c r="CY45" s="606"/>
      <c r="CZ45" s="589">
        <v>5.6</v>
      </c>
      <c r="DA45" s="607"/>
      <c r="DB45" s="607"/>
      <c r="DC45" s="608"/>
      <c r="DD45" s="592">
        <v>44888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1999837</v>
      </c>
      <c r="CS46" s="587"/>
      <c r="CT46" s="587"/>
      <c r="CU46" s="587"/>
      <c r="CV46" s="587"/>
      <c r="CW46" s="587"/>
      <c r="CX46" s="587"/>
      <c r="CY46" s="588"/>
      <c r="CZ46" s="589">
        <v>8.1</v>
      </c>
      <c r="DA46" s="590"/>
      <c r="DB46" s="590"/>
      <c r="DC46" s="591"/>
      <c r="DD46" s="592">
        <v>1089793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24778217</v>
      </c>
      <c r="CS49" s="571"/>
      <c r="CT49" s="571"/>
      <c r="CU49" s="571"/>
      <c r="CV49" s="571"/>
      <c r="CW49" s="571"/>
      <c r="CX49" s="571"/>
      <c r="CY49" s="572"/>
      <c r="CZ49" s="573">
        <v>100</v>
      </c>
      <c r="DA49" s="574"/>
      <c r="DB49" s="574"/>
      <c r="DC49" s="575"/>
      <c r="DD49" s="576">
        <v>17217144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26438</v>
      </c>
      <c r="R7" s="1099"/>
      <c r="S7" s="1099"/>
      <c r="T7" s="1099"/>
      <c r="U7" s="1099"/>
      <c r="V7" s="1099">
        <v>24733</v>
      </c>
      <c r="W7" s="1099"/>
      <c r="X7" s="1099"/>
      <c r="Y7" s="1099"/>
      <c r="Z7" s="1099"/>
      <c r="AA7" s="1099">
        <v>1705</v>
      </c>
      <c r="AB7" s="1099"/>
      <c r="AC7" s="1099"/>
      <c r="AD7" s="1099"/>
      <c r="AE7" s="1100"/>
      <c r="AF7" s="1101">
        <v>1181</v>
      </c>
      <c r="AG7" s="1102"/>
      <c r="AH7" s="1102"/>
      <c r="AI7" s="1102"/>
      <c r="AJ7" s="1103"/>
      <c r="AK7" s="1085">
        <v>1119</v>
      </c>
      <c r="AL7" s="1086"/>
      <c r="AM7" s="1086"/>
      <c r="AN7" s="1086"/>
      <c r="AO7" s="1086"/>
      <c r="AP7" s="1086">
        <v>21714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548</v>
      </c>
      <c r="BT7" s="1090"/>
      <c r="BU7" s="1090"/>
      <c r="BV7" s="1090"/>
      <c r="BW7" s="1090"/>
      <c r="BX7" s="1090"/>
      <c r="BY7" s="1090"/>
      <c r="BZ7" s="1090"/>
      <c r="CA7" s="1090"/>
      <c r="CB7" s="1090"/>
      <c r="CC7" s="1090"/>
      <c r="CD7" s="1090"/>
      <c r="CE7" s="1090"/>
      <c r="CF7" s="1090"/>
      <c r="CG7" s="1091"/>
      <c r="CH7" s="1082">
        <v>-27</v>
      </c>
      <c r="CI7" s="1083"/>
      <c r="CJ7" s="1083"/>
      <c r="CK7" s="1083"/>
      <c r="CL7" s="1084"/>
      <c r="CM7" s="1082">
        <v>86</v>
      </c>
      <c r="CN7" s="1083"/>
      <c r="CO7" s="1083"/>
      <c r="CP7" s="1083"/>
      <c r="CQ7" s="1084"/>
      <c r="CR7" s="1082">
        <v>10</v>
      </c>
      <c r="CS7" s="1083"/>
      <c r="CT7" s="1083"/>
      <c r="CU7" s="1083"/>
      <c r="CV7" s="1084"/>
      <c r="CW7" s="1082" t="s">
        <v>550</v>
      </c>
      <c r="CX7" s="1083"/>
      <c r="CY7" s="1083"/>
      <c r="CZ7" s="1083"/>
      <c r="DA7" s="1084"/>
      <c r="DB7" s="1082" t="s">
        <v>550</v>
      </c>
      <c r="DC7" s="1083"/>
      <c r="DD7" s="1083"/>
      <c r="DE7" s="1083"/>
      <c r="DF7" s="1084"/>
      <c r="DG7" s="1082" t="s">
        <v>550</v>
      </c>
      <c r="DH7" s="1083"/>
      <c r="DI7" s="1083"/>
      <c r="DJ7" s="1083"/>
      <c r="DK7" s="1084"/>
      <c r="DL7" s="1082" t="s">
        <v>550</v>
      </c>
      <c r="DM7" s="1083"/>
      <c r="DN7" s="1083"/>
      <c r="DO7" s="1083"/>
      <c r="DP7" s="1084"/>
      <c r="DQ7" s="1082" t="s">
        <v>550</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73</v>
      </c>
      <c r="R8" s="1038"/>
      <c r="S8" s="1038"/>
      <c r="T8" s="1038"/>
      <c r="U8" s="1038"/>
      <c r="V8" s="1038">
        <v>68</v>
      </c>
      <c r="W8" s="1038"/>
      <c r="X8" s="1038"/>
      <c r="Y8" s="1038"/>
      <c r="Z8" s="1038"/>
      <c r="AA8" s="1038">
        <v>5</v>
      </c>
      <c r="AB8" s="1038"/>
      <c r="AC8" s="1038"/>
      <c r="AD8" s="1038"/>
      <c r="AE8" s="1039"/>
      <c r="AF8" s="1013">
        <v>5</v>
      </c>
      <c r="AG8" s="1014"/>
      <c r="AH8" s="1014"/>
      <c r="AI8" s="1014"/>
      <c r="AJ8" s="1015"/>
      <c r="AK8" s="1080">
        <v>40</v>
      </c>
      <c r="AL8" s="1081"/>
      <c r="AM8" s="1081"/>
      <c r="AN8" s="1081"/>
      <c r="AO8" s="1081"/>
      <c r="AP8" s="1081" t="s">
        <v>533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549</v>
      </c>
      <c r="BT8" s="1009"/>
      <c r="BU8" s="1009"/>
      <c r="BV8" s="1009"/>
      <c r="BW8" s="1009"/>
      <c r="BX8" s="1009"/>
      <c r="BY8" s="1009"/>
      <c r="BZ8" s="1009"/>
      <c r="CA8" s="1009"/>
      <c r="CB8" s="1009"/>
      <c r="CC8" s="1009"/>
      <c r="CD8" s="1009"/>
      <c r="CE8" s="1009"/>
      <c r="CF8" s="1009"/>
      <c r="CG8" s="1010"/>
      <c r="CH8" s="983">
        <v>0</v>
      </c>
      <c r="CI8" s="984"/>
      <c r="CJ8" s="984"/>
      <c r="CK8" s="984"/>
      <c r="CL8" s="985"/>
      <c r="CM8" s="983">
        <v>89</v>
      </c>
      <c r="CN8" s="984"/>
      <c r="CO8" s="984"/>
      <c r="CP8" s="984"/>
      <c r="CQ8" s="985"/>
      <c r="CR8" s="983">
        <v>5</v>
      </c>
      <c r="CS8" s="984"/>
      <c r="CT8" s="984"/>
      <c r="CU8" s="984"/>
      <c r="CV8" s="985"/>
      <c r="CW8" s="983" t="s">
        <v>550</v>
      </c>
      <c r="CX8" s="984"/>
      <c r="CY8" s="984"/>
      <c r="CZ8" s="984"/>
      <c r="DA8" s="985"/>
      <c r="DB8" s="983" t="s">
        <v>551</v>
      </c>
      <c r="DC8" s="984"/>
      <c r="DD8" s="984"/>
      <c r="DE8" s="984"/>
      <c r="DF8" s="985"/>
      <c r="DG8" s="983" t="s">
        <v>551</v>
      </c>
      <c r="DH8" s="984"/>
      <c r="DI8" s="984"/>
      <c r="DJ8" s="984"/>
      <c r="DK8" s="985"/>
      <c r="DL8" s="983" t="s">
        <v>551</v>
      </c>
      <c r="DM8" s="984"/>
      <c r="DN8" s="984"/>
      <c r="DO8" s="984"/>
      <c r="DP8" s="985"/>
      <c r="DQ8" s="983" t="s">
        <v>550</v>
      </c>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101</v>
      </c>
      <c r="R9" s="1038"/>
      <c r="S9" s="1038"/>
      <c r="T9" s="1038"/>
      <c r="U9" s="1038"/>
      <c r="V9" s="1038">
        <v>96</v>
      </c>
      <c r="W9" s="1038"/>
      <c r="X9" s="1038"/>
      <c r="Y9" s="1038"/>
      <c r="Z9" s="1038"/>
      <c r="AA9" s="1038">
        <v>5</v>
      </c>
      <c r="AB9" s="1038"/>
      <c r="AC9" s="1038"/>
      <c r="AD9" s="1038"/>
      <c r="AE9" s="1039"/>
      <c r="AF9" s="1013">
        <v>5</v>
      </c>
      <c r="AG9" s="1014"/>
      <c r="AH9" s="1014"/>
      <c r="AI9" s="1014"/>
      <c r="AJ9" s="1015"/>
      <c r="AK9" s="1080" t="s">
        <v>533</v>
      </c>
      <c r="AL9" s="1081"/>
      <c r="AM9" s="1081"/>
      <c r="AN9" s="1081"/>
      <c r="AO9" s="1081"/>
      <c r="AP9" s="1081">
        <v>102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26613</v>
      </c>
      <c r="R23" s="1063"/>
      <c r="S23" s="1063"/>
      <c r="T23" s="1063"/>
      <c r="U23" s="1063"/>
      <c r="V23" s="1063">
        <v>24897</v>
      </c>
      <c r="W23" s="1063"/>
      <c r="X23" s="1063"/>
      <c r="Y23" s="1063"/>
      <c r="Z23" s="1063"/>
      <c r="AA23" s="1063">
        <v>1716</v>
      </c>
      <c r="AB23" s="1063"/>
      <c r="AC23" s="1063"/>
      <c r="AD23" s="1063"/>
      <c r="AE23" s="1064"/>
      <c r="AF23" s="1065">
        <v>1191</v>
      </c>
      <c r="AG23" s="1063"/>
      <c r="AH23" s="1063"/>
      <c r="AI23" s="1063"/>
      <c r="AJ23" s="1066"/>
      <c r="AK23" s="1067"/>
      <c r="AL23" s="1068"/>
      <c r="AM23" s="1068"/>
      <c r="AN23" s="1068"/>
      <c r="AO23" s="1068"/>
      <c r="AP23" s="1063">
        <v>21816</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10435</v>
      </c>
      <c r="R28" s="1048"/>
      <c r="S28" s="1048"/>
      <c r="T28" s="1048"/>
      <c r="U28" s="1048"/>
      <c r="V28" s="1048">
        <v>9950</v>
      </c>
      <c r="W28" s="1048"/>
      <c r="X28" s="1048"/>
      <c r="Y28" s="1048"/>
      <c r="Z28" s="1048"/>
      <c r="AA28" s="1048">
        <v>485</v>
      </c>
      <c r="AB28" s="1048"/>
      <c r="AC28" s="1048"/>
      <c r="AD28" s="1048"/>
      <c r="AE28" s="1049"/>
      <c r="AF28" s="1050">
        <v>485</v>
      </c>
      <c r="AG28" s="1048"/>
      <c r="AH28" s="1048"/>
      <c r="AI28" s="1048"/>
      <c r="AJ28" s="1051"/>
      <c r="AK28" s="1052">
        <v>874</v>
      </c>
      <c r="AL28" s="1040"/>
      <c r="AM28" s="1040"/>
      <c r="AN28" s="1040"/>
      <c r="AO28" s="1040"/>
      <c r="AP28" s="1040" t="s">
        <v>552</v>
      </c>
      <c r="AQ28" s="1040"/>
      <c r="AR28" s="1040"/>
      <c r="AS28" s="1040"/>
      <c r="AT28" s="1040"/>
      <c r="AU28" s="1040" t="s">
        <v>552</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4223</v>
      </c>
      <c r="R29" s="1038"/>
      <c r="S29" s="1038"/>
      <c r="T29" s="1038"/>
      <c r="U29" s="1038"/>
      <c r="V29" s="1038">
        <v>4160</v>
      </c>
      <c r="W29" s="1038"/>
      <c r="X29" s="1038"/>
      <c r="Y29" s="1038"/>
      <c r="Z29" s="1038"/>
      <c r="AA29" s="1038">
        <v>63</v>
      </c>
      <c r="AB29" s="1038"/>
      <c r="AC29" s="1038"/>
      <c r="AD29" s="1038"/>
      <c r="AE29" s="1039"/>
      <c r="AF29" s="1013">
        <v>63</v>
      </c>
      <c r="AG29" s="1014"/>
      <c r="AH29" s="1014"/>
      <c r="AI29" s="1014"/>
      <c r="AJ29" s="1015"/>
      <c r="AK29" s="974">
        <v>789</v>
      </c>
      <c r="AL29" s="965"/>
      <c r="AM29" s="965"/>
      <c r="AN29" s="965"/>
      <c r="AO29" s="965"/>
      <c r="AP29" s="965" t="s">
        <v>552</v>
      </c>
      <c r="AQ29" s="965"/>
      <c r="AR29" s="965"/>
      <c r="AS29" s="965"/>
      <c r="AT29" s="965"/>
      <c r="AU29" s="965" t="s">
        <v>553</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818</v>
      </c>
      <c r="R30" s="1038"/>
      <c r="S30" s="1038"/>
      <c r="T30" s="1038"/>
      <c r="U30" s="1038"/>
      <c r="V30" s="1038">
        <v>808</v>
      </c>
      <c r="W30" s="1038"/>
      <c r="X30" s="1038"/>
      <c r="Y30" s="1038"/>
      <c r="Z30" s="1038"/>
      <c r="AA30" s="1038">
        <v>10</v>
      </c>
      <c r="AB30" s="1038"/>
      <c r="AC30" s="1038"/>
      <c r="AD30" s="1038"/>
      <c r="AE30" s="1039"/>
      <c r="AF30" s="1013">
        <v>10</v>
      </c>
      <c r="AG30" s="1014"/>
      <c r="AH30" s="1014"/>
      <c r="AI30" s="1014"/>
      <c r="AJ30" s="1015"/>
      <c r="AK30" s="974">
        <v>102</v>
      </c>
      <c r="AL30" s="965"/>
      <c r="AM30" s="965"/>
      <c r="AN30" s="965"/>
      <c r="AO30" s="965"/>
      <c r="AP30" s="965" t="s">
        <v>552</v>
      </c>
      <c r="AQ30" s="965"/>
      <c r="AR30" s="965"/>
      <c r="AS30" s="965"/>
      <c r="AT30" s="965"/>
      <c r="AU30" s="965" t="s">
        <v>553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1496</v>
      </c>
      <c r="R31" s="1038"/>
      <c r="S31" s="1038"/>
      <c r="T31" s="1038"/>
      <c r="U31" s="1038"/>
      <c r="V31" s="1038">
        <v>1376</v>
      </c>
      <c r="W31" s="1038"/>
      <c r="X31" s="1038"/>
      <c r="Y31" s="1038"/>
      <c r="Z31" s="1038"/>
      <c r="AA31" s="1038">
        <v>120</v>
      </c>
      <c r="AB31" s="1038"/>
      <c r="AC31" s="1038"/>
      <c r="AD31" s="1038"/>
      <c r="AE31" s="1039"/>
      <c r="AF31" s="1013">
        <v>5560</v>
      </c>
      <c r="AG31" s="1014"/>
      <c r="AH31" s="1014"/>
      <c r="AI31" s="1014"/>
      <c r="AJ31" s="1015"/>
      <c r="AK31" s="974">
        <v>9</v>
      </c>
      <c r="AL31" s="965"/>
      <c r="AM31" s="965"/>
      <c r="AN31" s="965"/>
      <c r="AO31" s="965"/>
      <c r="AP31" s="965">
        <v>24</v>
      </c>
      <c r="AQ31" s="965"/>
      <c r="AR31" s="965"/>
      <c r="AS31" s="965"/>
      <c r="AT31" s="965"/>
      <c r="AU31" s="965">
        <v>4</v>
      </c>
      <c r="AV31" s="965"/>
      <c r="AW31" s="965"/>
      <c r="AX31" s="965"/>
      <c r="AY31" s="965"/>
      <c r="AZ31" s="1036" t="s">
        <v>533</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1600</v>
      </c>
      <c r="R32" s="1038"/>
      <c r="S32" s="1038"/>
      <c r="T32" s="1038"/>
      <c r="U32" s="1038"/>
      <c r="V32" s="1038">
        <v>1527</v>
      </c>
      <c r="W32" s="1038"/>
      <c r="X32" s="1038"/>
      <c r="Y32" s="1038"/>
      <c r="Z32" s="1038"/>
      <c r="AA32" s="1038">
        <v>73</v>
      </c>
      <c r="AB32" s="1038"/>
      <c r="AC32" s="1038"/>
      <c r="AD32" s="1038"/>
      <c r="AE32" s="1039"/>
      <c r="AF32" s="1013">
        <v>34</v>
      </c>
      <c r="AG32" s="1014"/>
      <c r="AH32" s="1014"/>
      <c r="AI32" s="1014"/>
      <c r="AJ32" s="1015"/>
      <c r="AK32" s="974">
        <v>421</v>
      </c>
      <c r="AL32" s="965"/>
      <c r="AM32" s="965"/>
      <c r="AN32" s="965"/>
      <c r="AO32" s="965"/>
      <c r="AP32" s="965">
        <v>5923</v>
      </c>
      <c r="AQ32" s="965"/>
      <c r="AR32" s="965"/>
      <c r="AS32" s="965"/>
      <c r="AT32" s="965"/>
      <c r="AU32" s="965">
        <v>2955</v>
      </c>
      <c r="AV32" s="965"/>
      <c r="AW32" s="965"/>
      <c r="AX32" s="965"/>
      <c r="AY32" s="965"/>
      <c r="AZ32" s="1036" t="s">
        <v>533</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6152</v>
      </c>
      <c r="AG63" s="953"/>
      <c r="AH63" s="953"/>
      <c r="AI63" s="953"/>
      <c r="AJ63" s="1024"/>
      <c r="AK63" s="1025"/>
      <c r="AL63" s="957"/>
      <c r="AM63" s="957"/>
      <c r="AN63" s="957"/>
      <c r="AO63" s="957"/>
      <c r="AP63" s="953">
        <v>5947</v>
      </c>
      <c r="AQ63" s="953"/>
      <c r="AR63" s="953"/>
      <c r="AS63" s="953"/>
      <c r="AT63" s="953"/>
      <c r="AU63" s="953">
        <v>2969</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30393</v>
      </c>
      <c r="R68" s="976"/>
      <c r="S68" s="976"/>
      <c r="T68" s="976"/>
      <c r="U68" s="976"/>
      <c r="V68" s="976">
        <v>29640</v>
      </c>
      <c r="W68" s="976"/>
      <c r="X68" s="976"/>
      <c r="Y68" s="976"/>
      <c r="Z68" s="976"/>
      <c r="AA68" s="976">
        <v>753</v>
      </c>
      <c r="AB68" s="976"/>
      <c r="AC68" s="976"/>
      <c r="AD68" s="976"/>
      <c r="AE68" s="976"/>
      <c r="AF68" s="976">
        <v>753</v>
      </c>
      <c r="AG68" s="976"/>
      <c r="AH68" s="976"/>
      <c r="AI68" s="976"/>
      <c r="AJ68" s="976"/>
      <c r="AK68" s="976">
        <v>1633</v>
      </c>
      <c r="AL68" s="976"/>
      <c r="AM68" s="976"/>
      <c r="AN68" s="976"/>
      <c r="AO68" s="976"/>
      <c r="AP68" s="976" t="s">
        <v>533</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283</v>
      </c>
      <c r="R69" s="965"/>
      <c r="S69" s="965"/>
      <c r="T69" s="965"/>
      <c r="U69" s="965"/>
      <c r="V69" s="965">
        <v>264</v>
      </c>
      <c r="W69" s="965"/>
      <c r="X69" s="965"/>
      <c r="Y69" s="965"/>
      <c r="Z69" s="965"/>
      <c r="AA69" s="965">
        <v>19</v>
      </c>
      <c r="AB69" s="965"/>
      <c r="AC69" s="965"/>
      <c r="AD69" s="965"/>
      <c r="AE69" s="965"/>
      <c r="AF69" s="965">
        <v>19</v>
      </c>
      <c r="AG69" s="965"/>
      <c r="AH69" s="965"/>
      <c r="AI69" s="965"/>
      <c r="AJ69" s="965"/>
      <c r="AK69" s="965" t="s">
        <v>536</v>
      </c>
      <c r="AL69" s="965"/>
      <c r="AM69" s="965"/>
      <c r="AN69" s="965"/>
      <c r="AO69" s="965"/>
      <c r="AP69" s="965" t="s">
        <v>537</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106</v>
      </c>
      <c r="R70" s="965"/>
      <c r="S70" s="965"/>
      <c r="T70" s="965"/>
      <c r="U70" s="965"/>
      <c r="V70" s="965">
        <v>98</v>
      </c>
      <c r="W70" s="965"/>
      <c r="X70" s="965"/>
      <c r="Y70" s="965"/>
      <c r="Z70" s="965"/>
      <c r="AA70" s="965">
        <v>8</v>
      </c>
      <c r="AB70" s="965"/>
      <c r="AC70" s="965"/>
      <c r="AD70" s="965"/>
      <c r="AE70" s="965"/>
      <c r="AF70" s="965">
        <v>8</v>
      </c>
      <c r="AG70" s="965"/>
      <c r="AH70" s="965"/>
      <c r="AI70" s="965"/>
      <c r="AJ70" s="965"/>
      <c r="AK70" s="965">
        <v>2</v>
      </c>
      <c r="AL70" s="965"/>
      <c r="AM70" s="965"/>
      <c r="AN70" s="965"/>
      <c r="AO70" s="965"/>
      <c r="AP70" s="965" t="s">
        <v>536</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130</v>
      </c>
      <c r="R71" s="965"/>
      <c r="S71" s="965"/>
      <c r="T71" s="965"/>
      <c r="U71" s="965"/>
      <c r="V71" s="965">
        <v>101</v>
      </c>
      <c r="W71" s="965"/>
      <c r="X71" s="965"/>
      <c r="Y71" s="965"/>
      <c r="Z71" s="965"/>
      <c r="AA71" s="965">
        <v>29</v>
      </c>
      <c r="AB71" s="965"/>
      <c r="AC71" s="965"/>
      <c r="AD71" s="965"/>
      <c r="AE71" s="965"/>
      <c r="AF71" s="965">
        <v>29</v>
      </c>
      <c r="AG71" s="965"/>
      <c r="AH71" s="965"/>
      <c r="AI71" s="965"/>
      <c r="AJ71" s="965"/>
      <c r="AK71" s="965" t="s">
        <v>537</v>
      </c>
      <c r="AL71" s="965"/>
      <c r="AM71" s="965"/>
      <c r="AN71" s="965"/>
      <c r="AO71" s="965"/>
      <c r="AP71" s="965" t="s">
        <v>536</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1786</v>
      </c>
      <c r="R72" s="965"/>
      <c r="S72" s="965"/>
      <c r="T72" s="965"/>
      <c r="U72" s="965"/>
      <c r="V72" s="965">
        <v>1673</v>
      </c>
      <c r="W72" s="965"/>
      <c r="X72" s="965"/>
      <c r="Y72" s="965"/>
      <c r="Z72" s="965"/>
      <c r="AA72" s="965">
        <v>113</v>
      </c>
      <c r="AB72" s="965"/>
      <c r="AC72" s="965"/>
      <c r="AD72" s="965"/>
      <c r="AE72" s="965"/>
      <c r="AF72" s="965">
        <v>113</v>
      </c>
      <c r="AG72" s="965"/>
      <c r="AH72" s="965"/>
      <c r="AI72" s="965"/>
      <c r="AJ72" s="965"/>
      <c r="AK72" s="965">
        <v>80</v>
      </c>
      <c r="AL72" s="965"/>
      <c r="AM72" s="965"/>
      <c r="AN72" s="965"/>
      <c r="AO72" s="965"/>
      <c r="AP72" s="965" t="s">
        <v>536</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486193</v>
      </c>
      <c r="R73" s="965"/>
      <c r="S73" s="965"/>
      <c r="T73" s="965"/>
      <c r="U73" s="965"/>
      <c r="V73" s="965">
        <v>473327</v>
      </c>
      <c r="W73" s="965"/>
      <c r="X73" s="965"/>
      <c r="Y73" s="965"/>
      <c r="Z73" s="965"/>
      <c r="AA73" s="965">
        <v>12866</v>
      </c>
      <c r="AB73" s="965"/>
      <c r="AC73" s="965"/>
      <c r="AD73" s="965"/>
      <c r="AE73" s="965"/>
      <c r="AF73" s="965">
        <v>12866</v>
      </c>
      <c r="AG73" s="965"/>
      <c r="AH73" s="965"/>
      <c r="AI73" s="965"/>
      <c r="AJ73" s="965"/>
      <c r="AK73" s="965">
        <v>6901</v>
      </c>
      <c r="AL73" s="965"/>
      <c r="AM73" s="965"/>
      <c r="AN73" s="965"/>
      <c r="AO73" s="965"/>
      <c r="AP73" s="965" t="s">
        <v>536</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276</v>
      </c>
      <c r="R74" s="965"/>
      <c r="S74" s="965"/>
      <c r="T74" s="965"/>
      <c r="U74" s="965"/>
      <c r="V74" s="965">
        <v>270</v>
      </c>
      <c r="W74" s="965"/>
      <c r="X74" s="965"/>
      <c r="Y74" s="965"/>
      <c r="Z74" s="965"/>
      <c r="AA74" s="965">
        <v>6</v>
      </c>
      <c r="AB74" s="965"/>
      <c r="AC74" s="965"/>
      <c r="AD74" s="965"/>
      <c r="AE74" s="965"/>
      <c r="AF74" s="965">
        <v>6</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3501</v>
      </c>
      <c r="R75" s="973"/>
      <c r="S75" s="973"/>
      <c r="T75" s="973"/>
      <c r="U75" s="974"/>
      <c r="V75" s="975">
        <v>3090</v>
      </c>
      <c r="W75" s="973"/>
      <c r="X75" s="973"/>
      <c r="Y75" s="973"/>
      <c r="Z75" s="974"/>
      <c r="AA75" s="975">
        <v>411</v>
      </c>
      <c r="AB75" s="973"/>
      <c r="AC75" s="973"/>
      <c r="AD75" s="973"/>
      <c r="AE75" s="974"/>
      <c r="AF75" s="975">
        <v>1502</v>
      </c>
      <c r="AG75" s="973"/>
      <c r="AH75" s="973"/>
      <c r="AI75" s="973"/>
      <c r="AJ75" s="974"/>
      <c r="AK75" s="975">
        <v>89</v>
      </c>
      <c r="AL75" s="973"/>
      <c r="AM75" s="973"/>
      <c r="AN75" s="973"/>
      <c r="AO75" s="974"/>
      <c r="AP75" s="975">
        <v>3575</v>
      </c>
      <c r="AQ75" s="973"/>
      <c r="AR75" s="973"/>
      <c r="AS75" s="973"/>
      <c r="AT75" s="974"/>
      <c r="AU75" s="975">
        <v>11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707</v>
      </c>
      <c r="R76" s="973"/>
      <c r="S76" s="973"/>
      <c r="T76" s="973"/>
      <c r="U76" s="974"/>
      <c r="V76" s="975">
        <v>700</v>
      </c>
      <c r="W76" s="973"/>
      <c r="X76" s="973"/>
      <c r="Y76" s="973"/>
      <c r="Z76" s="974"/>
      <c r="AA76" s="975">
        <v>7</v>
      </c>
      <c r="AB76" s="973"/>
      <c r="AC76" s="973"/>
      <c r="AD76" s="973"/>
      <c r="AE76" s="974"/>
      <c r="AF76" s="975">
        <v>7</v>
      </c>
      <c r="AG76" s="973"/>
      <c r="AH76" s="973"/>
      <c r="AI76" s="973"/>
      <c r="AJ76" s="974"/>
      <c r="AK76" s="975" t="s">
        <v>547</v>
      </c>
      <c r="AL76" s="973"/>
      <c r="AM76" s="973"/>
      <c r="AN76" s="973"/>
      <c r="AO76" s="974"/>
      <c r="AP76" s="975">
        <v>995</v>
      </c>
      <c r="AQ76" s="973"/>
      <c r="AR76" s="973"/>
      <c r="AS76" s="973"/>
      <c r="AT76" s="974"/>
      <c r="AU76" s="975">
        <v>139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294</v>
      </c>
      <c r="R77" s="973"/>
      <c r="S77" s="973"/>
      <c r="T77" s="973"/>
      <c r="U77" s="974"/>
      <c r="V77" s="975">
        <v>288</v>
      </c>
      <c r="W77" s="973"/>
      <c r="X77" s="973"/>
      <c r="Y77" s="973"/>
      <c r="Z77" s="974"/>
      <c r="AA77" s="975">
        <v>6</v>
      </c>
      <c r="AB77" s="973"/>
      <c r="AC77" s="973"/>
      <c r="AD77" s="973"/>
      <c r="AE77" s="974"/>
      <c r="AF77" s="975">
        <v>6</v>
      </c>
      <c r="AG77" s="973"/>
      <c r="AH77" s="973"/>
      <c r="AI77" s="973"/>
      <c r="AJ77" s="974"/>
      <c r="AK77" s="975">
        <v>2</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12</v>
      </c>
      <c r="R78" s="965"/>
      <c r="S78" s="965"/>
      <c r="T78" s="965"/>
      <c r="U78" s="965"/>
      <c r="V78" s="965">
        <v>12</v>
      </c>
      <c r="W78" s="965"/>
      <c r="X78" s="965"/>
      <c r="Y78" s="965"/>
      <c r="Z78" s="965"/>
      <c r="AA78" s="965">
        <v>0</v>
      </c>
      <c r="AB78" s="965"/>
      <c r="AC78" s="965"/>
      <c r="AD78" s="965"/>
      <c r="AE78" s="965"/>
      <c r="AF78" s="965">
        <v>0</v>
      </c>
      <c r="AG78" s="965"/>
      <c r="AH78" s="965"/>
      <c r="AI78" s="965"/>
      <c r="AJ78" s="965"/>
      <c r="AK78" s="965">
        <v>1</v>
      </c>
      <c r="AL78" s="965"/>
      <c r="AM78" s="965"/>
      <c r="AN78" s="965"/>
      <c r="AO78" s="965"/>
      <c r="AP78" s="965" t="s">
        <v>547</v>
      </c>
      <c r="AQ78" s="965"/>
      <c r="AR78" s="965"/>
      <c r="AS78" s="965"/>
      <c r="AT78" s="965"/>
      <c r="AU78" s="965" t="s">
        <v>547</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15309</v>
      </c>
      <c r="AG88" s="953"/>
      <c r="AH88" s="953"/>
      <c r="AI88" s="953"/>
      <c r="AJ88" s="953"/>
      <c r="AK88" s="957"/>
      <c r="AL88" s="957"/>
      <c r="AM88" s="957"/>
      <c r="AN88" s="957"/>
      <c r="AO88" s="957"/>
      <c r="AP88" s="953">
        <v>4570</v>
      </c>
      <c r="AQ88" s="953"/>
      <c r="AR88" s="953"/>
      <c r="AS88" s="953"/>
      <c r="AT88" s="953"/>
      <c r="AU88" s="953">
        <v>150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v>
      </c>
      <c r="CS102" s="945"/>
      <c r="CT102" s="945"/>
      <c r="CU102" s="945"/>
      <c r="CV102" s="946"/>
      <c r="CW102" s="944" t="s">
        <v>554</v>
      </c>
      <c r="CX102" s="945"/>
      <c r="CY102" s="945"/>
      <c r="CZ102" s="945"/>
      <c r="DA102" s="946"/>
      <c r="DB102" s="944" t="s">
        <v>554</v>
      </c>
      <c r="DC102" s="945"/>
      <c r="DD102" s="945"/>
      <c r="DE102" s="945"/>
      <c r="DF102" s="946"/>
      <c r="DG102" s="944" t="s">
        <v>554</v>
      </c>
      <c r="DH102" s="945"/>
      <c r="DI102" s="945"/>
      <c r="DJ102" s="945"/>
      <c r="DK102" s="946"/>
      <c r="DL102" s="944" t="s">
        <v>554</v>
      </c>
      <c r="DM102" s="945"/>
      <c r="DN102" s="945"/>
      <c r="DO102" s="945"/>
      <c r="DP102" s="946"/>
      <c r="DQ102" s="944" t="s">
        <v>554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2195457</v>
      </c>
      <c r="AB110" s="871"/>
      <c r="AC110" s="871"/>
      <c r="AD110" s="871"/>
      <c r="AE110" s="872"/>
      <c r="AF110" s="873">
        <v>2279854</v>
      </c>
      <c r="AG110" s="871"/>
      <c r="AH110" s="871"/>
      <c r="AI110" s="871"/>
      <c r="AJ110" s="872"/>
      <c r="AK110" s="873">
        <v>2344193</v>
      </c>
      <c r="AL110" s="871"/>
      <c r="AM110" s="871"/>
      <c r="AN110" s="871"/>
      <c r="AO110" s="872"/>
      <c r="AP110" s="874">
        <v>17.3</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20822701</v>
      </c>
      <c r="BR110" s="798"/>
      <c r="BS110" s="798"/>
      <c r="BT110" s="798"/>
      <c r="BU110" s="798"/>
      <c r="BV110" s="798">
        <v>21269437</v>
      </c>
      <c r="BW110" s="798"/>
      <c r="BX110" s="798"/>
      <c r="BY110" s="798"/>
      <c r="BZ110" s="798"/>
      <c r="CA110" s="798">
        <v>21816016</v>
      </c>
      <c r="CB110" s="798"/>
      <c r="CC110" s="798"/>
      <c r="CD110" s="798"/>
      <c r="CE110" s="798"/>
      <c r="CF110" s="859">
        <v>161.4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3067346</v>
      </c>
      <c r="BR112" s="769"/>
      <c r="BS112" s="769"/>
      <c r="BT112" s="769"/>
      <c r="BU112" s="769"/>
      <c r="BV112" s="769">
        <v>2974829</v>
      </c>
      <c r="BW112" s="769"/>
      <c r="BX112" s="769"/>
      <c r="BY112" s="769"/>
      <c r="BZ112" s="769"/>
      <c r="CA112" s="769">
        <v>2959664</v>
      </c>
      <c r="CB112" s="769"/>
      <c r="CC112" s="769"/>
      <c r="CD112" s="769"/>
      <c r="CE112" s="769"/>
      <c r="CF112" s="846">
        <v>21.9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310844</v>
      </c>
      <c r="AB113" s="907"/>
      <c r="AC113" s="907"/>
      <c r="AD113" s="907"/>
      <c r="AE113" s="908"/>
      <c r="AF113" s="909">
        <v>326655</v>
      </c>
      <c r="AG113" s="907"/>
      <c r="AH113" s="907"/>
      <c r="AI113" s="907"/>
      <c r="AJ113" s="908"/>
      <c r="AK113" s="909">
        <v>318398</v>
      </c>
      <c r="AL113" s="907"/>
      <c r="AM113" s="907"/>
      <c r="AN113" s="907"/>
      <c r="AO113" s="908"/>
      <c r="AP113" s="910">
        <v>2.4</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253720</v>
      </c>
      <c r="BR113" s="769"/>
      <c r="BS113" s="769"/>
      <c r="BT113" s="769"/>
      <c r="BU113" s="769"/>
      <c r="BV113" s="769">
        <v>204370</v>
      </c>
      <c r="BW113" s="769"/>
      <c r="BX113" s="769"/>
      <c r="BY113" s="769"/>
      <c r="BZ113" s="769"/>
      <c r="CA113" s="769">
        <v>149430</v>
      </c>
      <c r="CB113" s="769"/>
      <c r="CC113" s="769"/>
      <c r="CD113" s="769"/>
      <c r="CE113" s="769"/>
      <c r="CF113" s="846">
        <v>1.1000000000000001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51326</v>
      </c>
      <c r="AB114" s="782"/>
      <c r="AC114" s="782"/>
      <c r="AD114" s="782"/>
      <c r="AE114" s="783"/>
      <c r="AF114" s="784">
        <v>48631</v>
      </c>
      <c r="AG114" s="782"/>
      <c r="AH114" s="782"/>
      <c r="AI114" s="782"/>
      <c r="AJ114" s="783"/>
      <c r="AK114" s="784">
        <v>48293</v>
      </c>
      <c r="AL114" s="782"/>
      <c r="AM114" s="782"/>
      <c r="AN114" s="782"/>
      <c r="AO114" s="783"/>
      <c r="AP114" s="752">
        <v>0.4</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3106898</v>
      </c>
      <c r="BR114" s="769"/>
      <c r="BS114" s="769"/>
      <c r="BT114" s="769"/>
      <c r="BU114" s="769"/>
      <c r="BV114" s="769">
        <v>3138438</v>
      </c>
      <c r="BW114" s="769"/>
      <c r="BX114" s="769"/>
      <c r="BY114" s="769"/>
      <c r="BZ114" s="769"/>
      <c r="CA114" s="769">
        <v>2944941</v>
      </c>
      <c r="CB114" s="769"/>
      <c r="CC114" s="769"/>
      <c r="CD114" s="769"/>
      <c r="CE114" s="769"/>
      <c r="CF114" s="846">
        <v>21.8</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778</v>
      </c>
      <c r="AB115" s="907"/>
      <c r="AC115" s="907"/>
      <c r="AD115" s="907"/>
      <c r="AE115" s="908"/>
      <c r="AF115" s="909">
        <v>778</v>
      </c>
      <c r="AG115" s="907"/>
      <c r="AH115" s="907"/>
      <c r="AI115" s="907"/>
      <c r="AJ115" s="908"/>
      <c r="AK115" s="909">
        <v>778</v>
      </c>
      <c r="AL115" s="907"/>
      <c r="AM115" s="907"/>
      <c r="AN115" s="907"/>
      <c r="AO115" s="908"/>
      <c r="AP115" s="910">
        <v>0</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2558405</v>
      </c>
      <c r="AB117" s="893"/>
      <c r="AC117" s="893"/>
      <c r="AD117" s="893"/>
      <c r="AE117" s="894"/>
      <c r="AF117" s="896">
        <v>2655918</v>
      </c>
      <c r="AG117" s="893"/>
      <c r="AH117" s="893"/>
      <c r="AI117" s="893"/>
      <c r="AJ117" s="894"/>
      <c r="AK117" s="896">
        <v>2711662</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27250665</v>
      </c>
      <c r="BR118" s="856"/>
      <c r="BS118" s="856"/>
      <c r="BT118" s="856"/>
      <c r="BU118" s="856"/>
      <c r="BV118" s="856">
        <v>27587074</v>
      </c>
      <c r="BW118" s="856"/>
      <c r="BX118" s="856"/>
      <c r="BY118" s="856"/>
      <c r="BZ118" s="856"/>
      <c r="CA118" s="856">
        <v>27870051</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10980742</v>
      </c>
      <c r="BR119" s="798"/>
      <c r="BS119" s="798"/>
      <c r="BT119" s="798"/>
      <c r="BU119" s="798"/>
      <c r="BV119" s="798">
        <v>10755509</v>
      </c>
      <c r="BW119" s="798"/>
      <c r="BX119" s="798"/>
      <c r="BY119" s="798"/>
      <c r="BZ119" s="798"/>
      <c r="CA119" s="798">
        <v>10305081</v>
      </c>
      <c r="CB119" s="798"/>
      <c r="CC119" s="798"/>
      <c r="CD119" s="798"/>
      <c r="CE119" s="798"/>
      <c r="CF119" s="859">
        <v>76.2</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2569025</v>
      </c>
      <c r="BR120" s="769"/>
      <c r="BS120" s="769"/>
      <c r="BT120" s="769"/>
      <c r="BU120" s="769"/>
      <c r="BV120" s="769">
        <v>2539009</v>
      </c>
      <c r="BW120" s="769"/>
      <c r="BX120" s="769"/>
      <c r="BY120" s="769"/>
      <c r="BZ120" s="769"/>
      <c r="CA120" s="769">
        <v>2647801</v>
      </c>
      <c r="CB120" s="769"/>
      <c r="CC120" s="769"/>
      <c r="CD120" s="769"/>
      <c r="CE120" s="769"/>
      <c r="CF120" s="846">
        <v>19.600000000000001</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3048121</v>
      </c>
      <c r="DH120" s="798"/>
      <c r="DI120" s="798"/>
      <c r="DJ120" s="798"/>
      <c r="DK120" s="798"/>
      <c r="DL120" s="798">
        <v>2966991</v>
      </c>
      <c r="DM120" s="798"/>
      <c r="DN120" s="798"/>
      <c r="DO120" s="798"/>
      <c r="DP120" s="798"/>
      <c r="DQ120" s="798">
        <v>2955327</v>
      </c>
      <c r="DR120" s="798"/>
      <c r="DS120" s="798"/>
      <c r="DT120" s="798"/>
      <c r="DU120" s="798"/>
      <c r="DV120" s="799">
        <v>21.9</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778</v>
      </c>
      <c r="AB121" s="782"/>
      <c r="AC121" s="782"/>
      <c r="AD121" s="782"/>
      <c r="AE121" s="783"/>
      <c r="AF121" s="784">
        <v>778</v>
      </c>
      <c r="AG121" s="782"/>
      <c r="AH121" s="782"/>
      <c r="AI121" s="782"/>
      <c r="AJ121" s="783"/>
      <c r="AK121" s="784">
        <v>778</v>
      </c>
      <c r="AL121" s="782"/>
      <c r="AM121" s="782"/>
      <c r="AN121" s="782"/>
      <c r="AO121" s="783"/>
      <c r="AP121" s="752">
        <v>0</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18766227</v>
      </c>
      <c r="BR121" s="856"/>
      <c r="BS121" s="856"/>
      <c r="BT121" s="856"/>
      <c r="BU121" s="856"/>
      <c r="BV121" s="856">
        <v>19225204</v>
      </c>
      <c r="BW121" s="856"/>
      <c r="BX121" s="856"/>
      <c r="BY121" s="856"/>
      <c r="BZ121" s="856"/>
      <c r="CA121" s="856">
        <v>19917525</v>
      </c>
      <c r="CB121" s="856"/>
      <c r="CC121" s="856"/>
      <c r="CD121" s="856"/>
      <c r="CE121" s="856"/>
      <c r="CF121" s="857">
        <v>147.4</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19225</v>
      </c>
      <c r="DH121" s="769"/>
      <c r="DI121" s="769"/>
      <c r="DJ121" s="769"/>
      <c r="DK121" s="769"/>
      <c r="DL121" s="769">
        <v>7838</v>
      </c>
      <c r="DM121" s="769"/>
      <c r="DN121" s="769"/>
      <c r="DO121" s="769"/>
      <c r="DP121" s="769"/>
      <c r="DQ121" s="769">
        <v>4337</v>
      </c>
      <c r="DR121" s="769"/>
      <c r="DS121" s="769"/>
      <c r="DT121" s="769"/>
      <c r="DU121" s="769"/>
      <c r="DV121" s="821">
        <v>0</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32315994</v>
      </c>
      <c r="BR122" s="838"/>
      <c r="BS122" s="838"/>
      <c r="BT122" s="838"/>
      <c r="BU122" s="838"/>
      <c r="BV122" s="838">
        <v>32519722</v>
      </c>
      <c r="BW122" s="838"/>
      <c r="BX122" s="838"/>
      <c r="BY122" s="838"/>
      <c r="BZ122" s="838"/>
      <c r="CA122" s="838">
        <v>32870407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12.76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424342</v>
      </c>
      <c r="AB128" s="722"/>
      <c r="AC128" s="722"/>
      <c r="AD128" s="722"/>
      <c r="AE128" s="723"/>
      <c r="AF128" s="724">
        <v>388416</v>
      </c>
      <c r="AG128" s="722"/>
      <c r="AH128" s="722"/>
      <c r="AI128" s="722"/>
      <c r="AJ128" s="723"/>
      <c r="AK128" s="724">
        <v>296618</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17.760000000000002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14756857</v>
      </c>
      <c r="AB129" s="782"/>
      <c r="AC129" s="782"/>
      <c r="AD129" s="782"/>
      <c r="AE129" s="783"/>
      <c r="AF129" s="784">
        <v>14858324</v>
      </c>
      <c r="AG129" s="782"/>
      <c r="AH129" s="782"/>
      <c r="AI129" s="782"/>
      <c r="AJ129" s="783"/>
      <c r="AK129" s="784">
        <v>15184185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1552323</v>
      </c>
      <c r="AB130" s="782"/>
      <c r="AC130" s="782"/>
      <c r="AD130" s="782"/>
      <c r="AE130" s="783"/>
      <c r="AF130" s="784">
        <v>1597174</v>
      </c>
      <c r="AG130" s="782"/>
      <c r="AH130" s="782"/>
      <c r="AI130" s="782"/>
      <c r="AJ130" s="783"/>
      <c r="AK130" s="784">
        <v>1669284</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13204534</v>
      </c>
      <c r="AB131" s="715"/>
      <c r="AC131" s="715"/>
      <c r="AD131" s="715"/>
      <c r="AE131" s="716"/>
      <c r="AF131" s="717">
        <v>13261150</v>
      </c>
      <c r="AG131" s="715"/>
      <c r="AH131" s="715"/>
      <c r="AI131" s="715"/>
      <c r="AJ131" s="716"/>
      <c r="AK131" s="717">
        <v>13514901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4.4056079529999996</v>
      </c>
      <c r="AB132" s="738"/>
      <c r="AC132" s="738"/>
      <c r="AD132" s="738"/>
      <c r="AE132" s="739"/>
      <c r="AF132" s="740">
        <v>5.0548255620000004</v>
      </c>
      <c r="AG132" s="738"/>
      <c r="AH132" s="738"/>
      <c r="AI132" s="738"/>
      <c r="AJ132" s="739"/>
      <c r="AK132" s="740">
        <v>5.5180574389999997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4.7</v>
      </c>
      <c r="AB133" s="747"/>
      <c r="AC133" s="747"/>
      <c r="AD133" s="747"/>
      <c r="AE133" s="748"/>
      <c r="AF133" s="746">
        <v>4.7</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5024103</v>
      </c>
      <c r="L9" s="264">
        <v>55085</v>
      </c>
      <c r="M9" s="265">
        <v>64737</v>
      </c>
      <c r="N9" s="266">
        <v>-14.9</v>
      </c>
    </row>
    <row r="10" spans="1:16">
      <c r="A10" s="248"/>
      <c r="B10" s="244"/>
      <c r="C10" s="244"/>
      <c r="D10" s="244"/>
      <c r="E10" s="244"/>
      <c r="F10" s="244"/>
      <c r="G10" s="1131" t="s">
        <v>472</v>
      </c>
      <c r="H10" s="1132"/>
      <c r="I10" s="1132"/>
      <c r="J10" s="1133"/>
      <c r="K10" s="267">
        <v>144409</v>
      </c>
      <c r="L10" s="268">
        <v>1583</v>
      </c>
      <c r="M10" s="269">
        <v>4418</v>
      </c>
      <c r="N10" s="270">
        <v>-64.2</v>
      </c>
    </row>
    <row r="11" spans="1:16" ht="13.5" customHeight="1">
      <c r="A11" s="248"/>
      <c r="B11" s="244"/>
      <c r="C11" s="244"/>
      <c r="D11" s="244"/>
      <c r="E11" s="244"/>
      <c r="F11" s="244"/>
      <c r="G11" s="1131" t="s">
        <v>473</v>
      </c>
      <c r="H11" s="1132"/>
      <c r="I11" s="1132"/>
      <c r="J11" s="1133"/>
      <c r="K11" s="267">
        <v>66760</v>
      </c>
      <c r="L11" s="268">
        <v>732</v>
      </c>
      <c r="M11" s="269">
        <v>5597</v>
      </c>
      <c r="N11" s="270">
        <v>-86.9</v>
      </c>
    </row>
    <row r="12" spans="1:16" ht="13.5" customHeight="1">
      <c r="A12" s="248"/>
      <c r="B12" s="244"/>
      <c r="C12" s="244"/>
      <c r="D12" s="244"/>
      <c r="E12" s="244"/>
      <c r="F12" s="244"/>
      <c r="G12" s="1131" t="s">
        <v>474</v>
      </c>
      <c r="H12" s="1132"/>
      <c r="I12" s="1132"/>
      <c r="J12" s="1133"/>
      <c r="K12" s="267" t="s">
        <v>475</v>
      </c>
      <c r="L12" s="268" t="s">
        <v>475</v>
      </c>
      <c r="M12" s="269">
        <v>967</v>
      </c>
      <c r="N12" s="270" t="s">
        <v>475</v>
      </c>
    </row>
    <row r="13" spans="1:16" ht="13.5" customHeight="1">
      <c r="A13" s="248"/>
      <c r="B13" s="244"/>
      <c r="C13" s="244"/>
      <c r="D13" s="244"/>
      <c r="E13" s="244"/>
      <c r="F13" s="244"/>
      <c r="G13" s="1131" t="s">
        <v>476</v>
      </c>
      <c r="H13" s="1132"/>
      <c r="I13" s="1132"/>
      <c r="J13" s="1133"/>
      <c r="K13" s="267" t="s">
        <v>475</v>
      </c>
      <c r="L13" s="268" t="s">
        <v>475</v>
      </c>
      <c r="M13" s="269">
        <v>2</v>
      </c>
      <c r="N13" s="270" t="s">
        <v>475</v>
      </c>
    </row>
    <row r="14" spans="1:16" ht="13.5" customHeight="1">
      <c r="A14" s="248"/>
      <c r="B14" s="244"/>
      <c r="C14" s="244"/>
      <c r="D14" s="244"/>
      <c r="E14" s="244"/>
      <c r="F14" s="244"/>
      <c r="G14" s="1131" t="s">
        <v>477</v>
      </c>
      <c r="H14" s="1132"/>
      <c r="I14" s="1132"/>
      <c r="J14" s="1133"/>
      <c r="K14" s="267">
        <v>235499</v>
      </c>
      <c r="L14" s="268">
        <v>2582</v>
      </c>
      <c r="M14" s="269">
        <v>2800</v>
      </c>
      <c r="N14" s="270">
        <v>-7.8</v>
      </c>
    </row>
    <row r="15" spans="1:16" ht="13.5" customHeight="1">
      <c r="A15" s="248"/>
      <c r="B15" s="244"/>
      <c r="C15" s="244"/>
      <c r="D15" s="244"/>
      <c r="E15" s="244"/>
      <c r="F15" s="244"/>
      <c r="G15" s="1131" t="s">
        <v>478</v>
      </c>
      <c r="H15" s="1132"/>
      <c r="I15" s="1132"/>
      <c r="J15" s="1133"/>
      <c r="K15" s="267">
        <v>347895</v>
      </c>
      <c r="L15" s="268">
        <v>3814</v>
      </c>
      <c r="M15" s="269">
        <v>1482</v>
      </c>
      <c r="N15" s="270">
        <v>157.4</v>
      </c>
    </row>
    <row r="16" spans="1:16">
      <c r="A16" s="248"/>
      <c r="B16" s="244"/>
      <c r="C16" s="244"/>
      <c r="D16" s="244"/>
      <c r="E16" s="244"/>
      <c r="F16" s="244"/>
      <c r="G16" s="1134" t="s">
        <v>479</v>
      </c>
      <c r="H16" s="1135"/>
      <c r="I16" s="1135"/>
      <c r="J16" s="1136"/>
      <c r="K16" s="268">
        <v>-500014</v>
      </c>
      <c r="L16" s="268">
        <v>-5482</v>
      </c>
      <c r="M16" s="269">
        <v>-7690</v>
      </c>
      <c r="N16" s="270">
        <v>-28.7</v>
      </c>
    </row>
    <row r="17" spans="1:16">
      <c r="A17" s="248"/>
      <c r="B17" s="244"/>
      <c r="C17" s="244"/>
      <c r="D17" s="244"/>
      <c r="E17" s="244"/>
      <c r="F17" s="244"/>
      <c r="G17" s="1134" t="s">
        <v>169</v>
      </c>
      <c r="H17" s="1135"/>
      <c r="I17" s="1135"/>
      <c r="J17" s="1136"/>
      <c r="K17" s="268">
        <v>5318652</v>
      </c>
      <c r="L17" s="268">
        <v>58315</v>
      </c>
      <c r="M17" s="269">
        <v>72313</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6.23</v>
      </c>
      <c r="L21" s="281">
        <v>7.17</v>
      </c>
      <c r="M21" s="282">
        <v>-0.94</v>
      </c>
      <c r="N21" s="249"/>
      <c r="O21" s="283"/>
      <c r="P21" s="279"/>
    </row>
    <row r="22" spans="1:16" s="284" customFormat="1">
      <c r="A22" s="279"/>
      <c r="B22" s="249"/>
      <c r="C22" s="249"/>
      <c r="D22" s="249"/>
      <c r="E22" s="249"/>
      <c r="F22" s="249"/>
      <c r="G22" s="1128" t="s">
        <v>485</v>
      </c>
      <c r="H22" s="1129"/>
      <c r="I22" s="1129"/>
      <c r="J22" s="1130"/>
      <c r="K22" s="285">
        <v>98.2</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2344193</v>
      </c>
      <c r="L32" s="294">
        <v>25702</v>
      </c>
      <c r="M32" s="295">
        <v>43357</v>
      </c>
      <c r="N32" s="296">
        <v>-40.700000000000003</v>
      </c>
    </row>
    <row r="33" spans="1:16" ht="13.5" customHeight="1">
      <c r="A33" s="248"/>
      <c r="B33" s="244"/>
      <c r="C33" s="244"/>
      <c r="D33" s="244"/>
      <c r="E33" s="244"/>
      <c r="F33" s="244"/>
      <c r="G33" s="1119" t="s">
        <v>490</v>
      </c>
      <c r="H33" s="1120"/>
      <c r="I33" s="1120"/>
      <c r="J33" s="1121"/>
      <c r="K33" s="294" t="s">
        <v>475</v>
      </c>
      <c r="L33" s="294" t="s">
        <v>475</v>
      </c>
      <c r="M33" s="295">
        <v>5</v>
      </c>
      <c r="N33" s="296" t="s">
        <v>475</v>
      </c>
    </row>
    <row r="34" spans="1:16" ht="27" customHeight="1">
      <c r="A34" s="248"/>
      <c r="B34" s="244"/>
      <c r="C34" s="244"/>
      <c r="D34" s="244"/>
      <c r="E34" s="244"/>
      <c r="F34" s="244"/>
      <c r="G34" s="1119" t="s">
        <v>491</v>
      </c>
      <c r="H34" s="1120"/>
      <c r="I34" s="1120"/>
      <c r="J34" s="1121"/>
      <c r="K34" s="294" t="s">
        <v>475</v>
      </c>
      <c r="L34" s="294" t="s">
        <v>475</v>
      </c>
      <c r="M34" s="295">
        <v>40</v>
      </c>
      <c r="N34" s="296" t="s">
        <v>475</v>
      </c>
    </row>
    <row r="35" spans="1:16" ht="27" customHeight="1">
      <c r="A35" s="248"/>
      <c r="B35" s="244"/>
      <c r="C35" s="244"/>
      <c r="D35" s="244"/>
      <c r="E35" s="244"/>
      <c r="F35" s="244"/>
      <c r="G35" s="1119" t="s">
        <v>492</v>
      </c>
      <c r="H35" s="1120"/>
      <c r="I35" s="1120"/>
      <c r="J35" s="1121"/>
      <c r="K35" s="294">
        <v>318398</v>
      </c>
      <c r="L35" s="294">
        <v>3491</v>
      </c>
      <c r="M35" s="295">
        <v>11850</v>
      </c>
      <c r="N35" s="296">
        <v>-70.5</v>
      </c>
    </row>
    <row r="36" spans="1:16" ht="27" customHeight="1">
      <c r="A36" s="248"/>
      <c r="B36" s="244"/>
      <c r="C36" s="244"/>
      <c r="D36" s="244"/>
      <c r="E36" s="244"/>
      <c r="F36" s="244"/>
      <c r="G36" s="1119" t="s">
        <v>493</v>
      </c>
      <c r="H36" s="1120"/>
      <c r="I36" s="1120"/>
      <c r="J36" s="1121"/>
      <c r="K36" s="294">
        <v>48293</v>
      </c>
      <c r="L36" s="294">
        <v>529</v>
      </c>
      <c r="M36" s="295">
        <v>2171</v>
      </c>
      <c r="N36" s="296">
        <v>-75.599999999999994</v>
      </c>
    </row>
    <row r="37" spans="1:16" ht="13.5" customHeight="1">
      <c r="A37" s="248"/>
      <c r="B37" s="244"/>
      <c r="C37" s="244"/>
      <c r="D37" s="244"/>
      <c r="E37" s="244"/>
      <c r="F37" s="244"/>
      <c r="G37" s="1119" t="s">
        <v>494</v>
      </c>
      <c r="H37" s="1120"/>
      <c r="I37" s="1120"/>
      <c r="J37" s="1121"/>
      <c r="K37" s="294">
        <v>778</v>
      </c>
      <c r="L37" s="294">
        <v>9</v>
      </c>
      <c r="M37" s="295">
        <v>1425</v>
      </c>
      <c r="N37" s="296">
        <v>-99.4</v>
      </c>
    </row>
    <row r="38" spans="1:16" ht="27" customHeight="1">
      <c r="A38" s="248"/>
      <c r="B38" s="244"/>
      <c r="C38" s="244"/>
      <c r="D38" s="244"/>
      <c r="E38" s="244"/>
      <c r="F38" s="244"/>
      <c r="G38" s="1122" t="s">
        <v>495</v>
      </c>
      <c r="H38" s="1123"/>
      <c r="I38" s="1123"/>
      <c r="J38" s="1124"/>
      <c r="K38" s="297" t="s">
        <v>475</v>
      </c>
      <c r="L38" s="297" t="s">
        <v>475</v>
      </c>
      <c r="M38" s="298">
        <v>6</v>
      </c>
      <c r="N38" s="299" t="s">
        <v>475</v>
      </c>
      <c r="O38" s="293"/>
    </row>
    <row r="39" spans="1:16">
      <c r="A39" s="248"/>
      <c r="B39" s="244"/>
      <c r="C39" s="244"/>
      <c r="D39" s="244"/>
      <c r="E39" s="244"/>
      <c r="F39" s="244"/>
      <c r="G39" s="1122" t="s">
        <v>496</v>
      </c>
      <c r="H39" s="1123"/>
      <c r="I39" s="1123"/>
      <c r="J39" s="1124"/>
      <c r="K39" s="300">
        <v>-296618</v>
      </c>
      <c r="L39" s="300">
        <v>-3252</v>
      </c>
      <c r="M39" s="301">
        <v>-5332</v>
      </c>
      <c r="N39" s="302">
        <v>-39</v>
      </c>
      <c r="O39" s="293"/>
    </row>
    <row r="40" spans="1:16" ht="27" customHeight="1">
      <c r="A40" s="248"/>
      <c r="B40" s="244"/>
      <c r="C40" s="244"/>
      <c r="D40" s="244"/>
      <c r="E40" s="244"/>
      <c r="F40" s="244"/>
      <c r="G40" s="1119" t="s">
        <v>497</v>
      </c>
      <c r="H40" s="1120"/>
      <c r="I40" s="1120"/>
      <c r="J40" s="1121"/>
      <c r="K40" s="300">
        <v>-1669284</v>
      </c>
      <c r="L40" s="300">
        <v>-18302</v>
      </c>
      <c r="M40" s="301">
        <v>-35626</v>
      </c>
      <c r="N40" s="302">
        <v>-48.6</v>
      </c>
      <c r="O40" s="293"/>
    </row>
    <row r="41" spans="1:16">
      <c r="A41" s="248"/>
      <c r="B41" s="244"/>
      <c r="C41" s="244"/>
      <c r="D41" s="244"/>
      <c r="E41" s="244"/>
      <c r="F41" s="244"/>
      <c r="G41" s="1125" t="s">
        <v>279</v>
      </c>
      <c r="H41" s="1126"/>
      <c r="I41" s="1126"/>
      <c r="J41" s="1127"/>
      <c r="K41" s="294">
        <v>745760</v>
      </c>
      <c r="L41" s="300">
        <v>8177</v>
      </c>
      <c r="M41" s="301">
        <v>17897</v>
      </c>
      <c r="N41" s="302">
        <v>-54.3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3931624</v>
      </c>
      <c r="J51" s="320">
        <v>44868</v>
      </c>
      <c r="K51" s="321">
        <v>-15.4</v>
      </c>
      <c r="L51" s="322">
        <v>38558</v>
      </c>
      <c r="M51" s="323">
        <v>17.3</v>
      </c>
      <c r="N51" s="324">
        <v>-32.700000000000003</v>
      </c>
    </row>
    <row r="52" spans="1:14">
      <c r="A52" s="248"/>
      <c r="B52" s="244"/>
      <c r="C52" s="244"/>
      <c r="D52" s="244"/>
      <c r="E52" s="244"/>
      <c r="F52" s="244"/>
      <c r="G52" s="325"/>
      <c r="H52" s="326" t="s">
        <v>508</v>
      </c>
      <c r="I52" s="327">
        <v>3719463</v>
      </c>
      <c r="J52" s="328">
        <v>42447</v>
      </c>
      <c r="K52" s="329">
        <v>-0.4</v>
      </c>
      <c r="L52" s="330">
        <v>24217</v>
      </c>
      <c r="M52" s="331">
        <v>9.1999999999999993</v>
      </c>
      <c r="N52" s="332">
        <v>-9.6</v>
      </c>
    </row>
    <row r="53" spans="1:14">
      <c r="A53" s="248"/>
      <c r="B53" s="244"/>
      <c r="C53" s="244"/>
      <c r="D53" s="244"/>
      <c r="E53" s="244"/>
      <c r="F53" s="244"/>
      <c r="G53" s="310" t="s">
        <v>509</v>
      </c>
      <c r="H53" s="311"/>
      <c r="I53" s="319">
        <v>3415007</v>
      </c>
      <c r="J53" s="320">
        <v>38741</v>
      </c>
      <c r="K53" s="321">
        <v>-13.7</v>
      </c>
      <c r="L53" s="322">
        <v>40203</v>
      </c>
      <c r="M53" s="323">
        <v>4.3</v>
      </c>
      <c r="N53" s="324">
        <v>-18</v>
      </c>
    </row>
    <row r="54" spans="1:14">
      <c r="A54" s="248"/>
      <c r="B54" s="244"/>
      <c r="C54" s="244"/>
      <c r="D54" s="244"/>
      <c r="E54" s="244"/>
      <c r="F54" s="244"/>
      <c r="G54" s="325"/>
      <c r="H54" s="326" t="s">
        <v>508</v>
      </c>
      <c r="I54" s="327">
        <v>2408066</v>
      </c>
      <c r="J54" s="328">
        <v>27318</v>
      </c>
      <c r="K54" s="329">
        <v>-35.6</v>
      </c>
      <c r="L54" s="330">
        <v>23352</v>
      </c>
      <c r="M54" s="331">
        <v>-3.6</v>
      </c>
      <c r="N54" s="332">
        <v>-32</v>
      </c>
    </row>
    <row r="55" spans="1:14">
      <c r="A55" s="248"/>
      <c r="B55" s="244"/>
      <c r="C55" s="244"/>
      <c r="D55" s="244"/>
      <c r="E55" s="244"/>
      <c r="F55" s="244"/>
      <c r="G55" s="310" t="s">
        <v>510</v>
      </c>
      <c r="H55" s="311"/>
      <c r="I55" s="319">
        <v>2138390</v>
      </c>
      <c r="J55" s="320">
        <v>23999</v>
      </c>
      <c r="K55" s="321">
        <v>-38.1</v>
      </c>
      <c r="L55" s="322">
        <v>47569</v>
      </c>
      <c r="M55" s="323">
        <v>18.3</v>
      </c>
      <c r="N55" s="324">
        <v>-56.4</v>
      </c>
    </row>
    <row r="56" spans="1:14">
      <c r="A56" s="248"/>
      <c r="B56" s="244"/>
      <c r="C56" s="244"/>
      <c r="D56" s="244"/>
      <c r="E56" s="244"/>
      <c r="F56" s="244"/>
      <c r="G56" s="325"/>
      <c r="H56" s="326" t="s">
        <v>508</v>
      </c>
      <c r="I56" s="327">
        <v>1710249</v>
      </c>
      <c r="J56" s="328">
        <v>19194</v>
      </c>
      <c r="K56" s="329">
        <v>-29.7</v>
      </c>
      <c r="L56" s="330">
        <v>26255</v>
      </c>
      <c r="M56" s="331">
        <v>12.4</v>
      </c>
      <c r="N56" s="332">
        <v>-42.1</v>
      </c>
    </row>
    <row r="57" spans="1:14">
      <c r="A57" s="248"/>
      <c r="B57" s="244"/>
      <c r="C57" s="244"/>
      <c r="D57" s="244"/>
      <c r="E57" s="244"/>
      <c r="F57" s="244"/>
      <c r="G57" s="310" t="s">
        <v>511</v>
      </c>
      <c r="H57" s="311"/>
      <c r="I57" s="319">
        <v>2269841</v>
      </c>
      <c r="J57" s="320">
        <v>25023</v>
      </c>
      <c r="K57" s="321">
        <v>4.3</v>
      </c>
      <c r="L57" s="322">
        <v>50880</v>
      </c>
      <c r="M57" s="323">
        <v>7</v>
      </c>
      <c r="N57" s="324">
        <v>-2.7</v>
      </c>
    </row>
    <row r="58" spans="1:14">
      <c r="A58" s="248"/>
      <c r="B58" s="244"/>
      <c r="C58" s="244"/>
      <c r="D58" s="244"/>
      <c r="E58" s="244"/>
      <c r="F58" s="244"/>
      <c r="G58" s="325"/>
      <c r="H58" s="326" t="s">
        <v>508</v>
      </c>
      <c r="I58" s="327">
        <v>1854913</v>
      </c>
      <c r="J58" s="328">
        <v>20449</v>
      </c>
      <c r="K58" s="329">
        <v>6.5</v>
      </c>
      <c r="L58" s="330">
        <v>26879</v>
      </c>
      <c r="M58" s="331">
        <v>2.4</v>
      </c>
      <c r="N58" s="332">
        <v>4.0999999999999996</v>
      </c>
    </row>
    <row r="59" spans="1:14">
      <c r="A59" s="248"/>
      <c r="B59" s="244"/>
      <c r="C59" s="244"/>
      <c r="D59" s="244"/>
      <c r="E59" s="244"/>
      <c r="F59" s="244"/>
      <c r="G59" s="310" t="s">
        <v>512</v>
      </c>
      <c r="H59" s="311"/>
      <c r="I59" s="319">
        <v>3390537</v>
      </c>
      <c r="J59" s="320">
        <v>37174</v>
      </c>
      <c r="K59" s="321">
        <v>48.6</v>
      </c>
      <c r="L59" s="322">
        <v>63956</v>
      </c>
      <c r="M59" s="323">
        <v>25.7</v>
      </c>
      <c r="N59" s="324">
        <v>22.9</v>
      </c>
    </row>
    <row r="60" spans="1:14">
      <c r="A60" s="248"/>
      <c r="B60" s="244"/>
      <c r="C60" s="244"/>
      <c r="D60" s="244"/>
      <c r="E60" s="244"/>
      <c r="F60" s="244"/>
      <c r="G60" s="325"/>
      <c r="H60" s="326" t="s">
        <v>508</v>
      </c>
      <c r="I60" s="333">
        <v>1999837</v>
      </c>
      <c r="J60" s="328">
        <v>21927</v>
      </c>
      <c r="K60" s="329">
        <v>7.2</v>
      </c>
      <c r="L60" s="330">
        <v>29239</v>
      </c>
      <c r="M60" s="331">
        <v>8.8000000000000007</v>
      </c>
      <c r="N60" s="332">
        <v>-1.6</v>
      </c>
    </row>
    <row r="61" spans="1:14">
      <c r="A61" s="248"/>
      <c r="B61" s="244"/>
      <c r="C61" s="244"/>
      <c r="D61" s="244"/>
      <c r="E61" s="244"/>
      <c r="F61" s="244"/>
      <c r="G61" s="310" t="s">
        <v>513</v>
      </c>
      <c r="H61" s="334"/>
      <c r="I61" s="335">
        <v>3029080</v>
      </c>
      <c r="J61" s="336">
        <v>33961</v>
      </c>
      <c r="K61" s="337">
        <v>-2.9</v>
      </c>
      <c r="L61" s="338">
        <v>48233</v>
      </c>
      <c r="M61" s="339">
        <v>14.5</v>
      </c>
      <c r="N61" s="324">
        <v>-17.399999999999999</v>
      </c>
    </row>
    <row r="62" spans="1:14">
      <c r="A62" s="248"/>
      <c r="B62" s="244"/>
      <c r="C62" s="244"/>
      <c r="D62" s="244"/>
      <c r="E62" s="244"/>
      <c r="F62" s="244"/>
      <c r="G62" s="325"/>
      <c r="H62" s="326" t="s">
        <v>508</v>
      </c>
      <c r="I62" s="327">
        <v>2338506</v>
      </c>
      <c r="J62" s="328">
        <v>26267</v>
      </c>
      <c r="K62" s="329">
        <v>-10.4</v>
      </c>
      <c r="L62" s="330">
        <v>25988</v>
      </c>
      <c r="M62" s="331">
        <v>5.8</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15.6</v>
      </c>
      <c r="G47" s="12">
        <v>19.96</v>
      </c>
      <c r="H47" s="12">
        <v>22.88</v>
      </c>
      <c r="I47" s="12">
        <v>21.19</v>
      </c>
      <c r="J47" s="13">
        <v>20.86</v>
      </c>
    </row>
    <row r="48" spans="2:10" ht="57.75" customHeight="1">
      <c r="B48" s="14"/>
      <c r="C48" s="1139" t="s">
        <v>4</v>
      </c>
      <c r="D48" s="1139"/>
      <c r="E48" s="1140"/>
      <c r="F48" s="15">
        <v>6.94</v>
      </c>
      <c r="G48" s="16">
        <v>6.62</v>
      </c>
      <c r="H48" s="16">
        <v>8.42</v>
      </c>
      <c r="I48" s="16">
        <v>8.5</v>
      </c>
      <c r="J48" s="17">
        <v>7.85</v>
      </c>
    </row>
    <row r="49" spans="2:10" ht="57.75" customHeight="1" thickBot="1">
      <c r="B49" s="18"/>
      <c r="C49" s="1141" t="s">
        <v>5</v>
      </c>
      <c r="D49" s="1141"/>
      <c r="E49" s="1142"/>
      <c r="F49" s="19" t="s">
        <v>520</v>
      </c>
      <c r="G49" s="20">
        <v>4.7300000000000004</v>
      </c>
      <c r="H49" s="20">
        <v>5.12</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523</v>
      </c>
      <c r="D34" s="1149"/>
      <c r="E34" s="1150"/>
      <c r="F34" s="32">
        <v>37.79</v>
      </c>
      <c r="G34" s="33">
        <v>37.76</v>
      </c>
      <c r="H34" s="33">
        <v>37.71</v>
      </c>
      <c r="I34" s="33">
        <v>37.409999999999997</v>
      </c>
      <c r="J34" s="34">
        <v>36.619999999999997</v>
      </c>
      <c r="K34" s="22"/>
      <c r="L34" s="22"/>
      <c r="M34" s="22"/>
      <c r="N34" s="22"/>
      <c r="O34" s="22"/>
      <c r="P34" s="22"/>
    </row>
    <row r="35" spans="1:16" ht="39" customHeight="1">
      <c r="A35" s="22"/>
      <c r="B35" s="35"/>
      <c r="C35" s="1143" t="s">
        <v>524</v>
      </c>
      <c r="D35" s="1144"/>
      <c r="E35" s="1145"/>
      <c r="F35" s="36">
        <v>6.62</v>
      </c>
      <c r="G35" s="37">
        <v>6.49</v>
      </c>
      <c r="H35" s="37">
        <v>8.19</v>
      </c>
      <c r="I35" s="37">
        <v>8.25</v>
      </c>
      <c r="J35" s="38">
        <v>7.78</v>
      </c>
      <c r="K35" s="22"/>
      <c r="L35" s="22"/>
      <c r="M35" s="22"/>
      <c r="N35" s="22"/>
      <c r="O35" s="22"/>
      <c r="P35" s="22"/>
    </row>
    <row r="36" spans="1:16" ht="39" customHeight="1">
      <c r="A36" s="22"/>
      <c r="B36" s="35"/>
      <c r="C36" s="1143" t="s">
        <v>525</v>
      </c>
      <c r="D36" s="1144"/>
      <c r="E36" s="1145"/>
      <c r="F36" s="36">
        <v>3.2</v>
      </c>
      <c r="G36" s="37">
        <v>1.72</v>
      </c>
      <c r="H36" s="37">
        <v>1.89</v>
      </c>
      <c r="I36" s="37">
        <v>2.4300000000000002</v>
      </c>
      <c r="J36" s="38">
        <v>3.2</v>
      </c>
      <c r="K36" s="22"/>
      <c r="L36" s="22"/>
      <c r="M36" s="22"/>
      <c r="N36" s="22"/>
      <c r="O36" s="22"/>
      <c r="P36" s="22"/>
    </row>
    <row r="37" spans="1:16" ht="39" customHeight="1">
      <c r="A37" s="22"/>
      <c r="B37" s="35"/>
      <c r="C37" s="1143" t="s">
        <v>526</v>
      </c>
      <c r="D37" s="1144"/>
      <c r="E37" s="1145"/>
      <c r="F37" s="36">
        <v>0.64</v>
      </c>
      <c r="G37" s="37">
        <v>0.62</v>
      </c>
      <c r="H37" s="37">
        <v>0.51</v>
      </c>
      <c r="I37" s="37">
        <v>0.65</v>
      </c>
      <c r="J37" s="38">
        <v>0.41</v>
      </c>
      <c r="K37" s="22"/>
      <c r="L37" s="22"/>
      <c r="M37" s="22"/>
      <c r="N37" s="22"/>
      <c r="O37" s="22"/>
      <c r="P37" s="22"/>
    </row>
    <row r="38" spans="1:16" ht="39" customHeight="1">
      <c r="A38" s="22"/>
      <c r="B38" s="35"/>
      <c r="C38" s="1143" t="s">
        <v>527</v>
      </c>
      <c r="D38" s="1144"/>
      <c r="E38" s="1145"/>
      <c r="F38" s="36">
        <v>0.18</v>
      </c>
      <c r="G38" s="37">
        <v>0.28999999999999998</v>
      </c>
      <c r="H38" s="37">
        <v>0.24</v>
      </c>
      <c r="I38" s="37">
        <v>0.15</v>
      </c>
      <c r="J38" s="38">
        <v>0.22</v>
      </c>
      <c r="K38" s="22"/>
      <c r="L38" s="22"/>
      <c r="M38" s="22"/>
      <c r="N38" s="22"/>
      <c r="O38" s="22"/>
      <c r="P38" s="22"/>
    </row>
    <row r="39" spans="1:16" ht="39" customHeight="1">
      <c r="A39" s="22"/>
      <c r="B39" s="35"/>
      <c r="C39" s="1143" t="s">
        <v>528</v>
      </c>
      <c r="D39" s="1144"/>
      <c r="E39" s="1145"/>
      <c r="F39" s="36">
        <v>0.13</v>
      </c>
      <c r="G39" s="37">
        <v>0.04</v>
      </c>
      <c r="H39" s="37">
        <v>0.03</v>
      </c>
      <c r="I39" s="37">
        <v>0.03</v>
      </c>
      <c r="J39" s="38">
        <v>7.0000000000000007E-2</v>
      </c>
      <c r="K39" s="22"/>
      <c r="L39" s="22"/>
      <c r="M39" s="22"/>
      <c r="N39" s="22"/>
      <c r="O39" s="22"/>
      <c r="P39" s="22"/>
    </row>
    <row r="40" spans="1:16" ht="39" customHeight="1">
      <c r="A40" s="22"/>
      <c r="B40" s="35"/>
      <c r="C40" s="1143" t="s">
        <v>529</v>
      </c>
      <c r="D40" s="1144"/>
      <c r="E40" s="1145"/>
      <c r="F40" s="36">
        <v>0.1</v>
      </c>
      <c r="G40" s="37">
        <v>0.05</v>
      </c>
      <c r="H40" s="37">
        <v>0.05</v>
      </c>
      <c r="I40" s="37">
        <v>0.05</v>
      </c>
      <c r="J40" s="38">
        <v>0.04</v>
      </c>
      <c r="K40" s="22"/>
      <c r="L40" s="22"/>
      <c r="M40" s="22"/>
      <c r="N40" s="22"/>
      <c r="O40" s="22"/>
      <c r="P40" s="22"/>
    </row>
    <row r="41" spans="1:16" ht="39" customHeight="1">
      <c r="A41" s="22"/>
      <c r="B41" s="35"/>
      <c r="C41" s="1143" t="s">
        <v>530</v>
      </c>
      <c r="D41" s="1144"/>
      <c r="E41" s="1145"/>
      <c r="F41" s="36">
        <v>0.12</v>
      </c>
      <c r="G41" s="37">
        <v>0.06</v>
      </c>
      <c r="H41" s="37">
        <v>0.18</v>
      </c>
      <c r="I41" s="37">
        <v>0.18</v>
      </c>
      <c r="J41" s="38">
        <v>0.03</v>
      </c>
      <c r="K41" s="22"/>
      <c r="L41" s="22"/>
      <c r="M41" s="22"/>
      <c r="N41" s="22"/>
      <c r="O41" s="22"/>
      <c r="P41" s="22"/>
    </row>
    <row r="42" spans="1:16" ht="39" customHeight="1">
      <c r="A42" s="22"/>
      <c r="B42" s="39"/>
      <c r="C42" s="1143" t="s">
        <v>531</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532</v>
      </c>
      <c r="D43" s="1147"/>
      <c r="E43" s="1148"/>
      <c r="F43" s="41">
        <v>0.1</v>
      </c>
      <c r="G43" s="42">
        <v>0.02</v>
      </c>
      <c r="H43" s="42">
        <v>0.03</v>
      </c>
      <c r="I43" s="42">
        <v>0.03</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1908</v>
      </c>
      <c r="L45" s="60">
        <v>2036</v>
      </c>
      <c r="M45" s="60">
        <v>2195</v>
      </c>
      <c r="N45" s="60">
        <v>2280</v>
      </c>
      <c r="O45" s="61">
        <v>2344</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330</v>
      </c>
      <c r="L48" s="64">
        <v>319</v>
      </c>
      <c r="M48" s="64">
        <v>311</v>
      </c>
      <c r="N48" s="64">
        <v>327</v>
      </c>
      <c r="O48" s="65">
        <v>318</v>
      </c>
      <c r="P48" s="48"/>
      <c r="Q48" s="48"/>
      <c r="R48" s="48"/>
      <c r="S48" s="48"/>
      <c r="T48" s="48"/>
      <c r="U48" s="48"/>
    </row>
    <row r="49" spans="1:21" ht="30.75" customHeight="1">
      <c r="A49" s="48"/>
      <c r="B49" s="1161"/>
      <c r="C49" s="1162"/>
      <c r="D49" s="62"/>
      <c r="E49" s="1153" t="s">
        <v>16</v>
      </c>
      <c r="F49" s="1153"/>
      <c r="G49" s="1153"/>
      <c r="H49" s="1153"/>
      <c r="I49" s="1153"/>
      <c r="J49" s="1154"/>
      <c r="K49" s="63">
        <v>81</v>
      </c>
      <c r="L49" s="64">
        <v>77</v>
      </c>
      <c r="M49" s="64">
        <v>51</v>
      </c>
      <c r="N49" s="64">
        <v>49</v>
      </c>
      <c r="O49" s="65">
        <v>48</v>
      </c>
      <c r="P49" s="48"/>
      <c r="Q49" s="48"/>
      <c r="R49" s="48"/>
      <c r="S49" s="48"/>
      <c r="T49" s="48"/>
      <c r="U49" s="48"/>
    </row>
    <row r="50" spans="1:21" ht="30.75" customHeight="1">
      <c r="A50" s="48"/>
      <c r="B50" s="1161"/>
      <c r="C50" s="1162"/>
      <c r="D50" s="62"/>
      <c r="E50" s="1153" t="s">
        <v>17</v>
      </c>
      <c r="F50" s="1153"/>
      <c r="G50" s="1153"/>
      <c r="H50" s="1153"/>
      <c r="I50" s="1153"/>
      <c r="J50" s="1154"/>
      <c r="K50" s="63">
        <v>189</v>
      </c>
      <c r="L50" s="64">
        <v>0</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1854</v>
      </c>
      <c r="L52" s="64">
        <v>1824</v>
      </c>
      <c r="M52" s="64">
        <v>1976</v>
      </c>
      <c r="N52" s="64">
        <v>1985</v>
      </c>
      <c r="O52" s="65">
        <v>1966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654</v>
      </c>
      <c r="L53" s="69">
        <v>608</v>
      </c>
      <c r="M53" s="69">
        <v>582</v>
      </c>
      <c r="N53" s="69">
        <v>672</v>
      </c>
      <c r="O53" s="70">
        <v>745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金子 信義</cp:lastModifiedBy>
  <cp:lastPrinted>2015-04-15T02:41:38Z</cp:lastPrinted>
  <dcterms:created xsi:type="dcterms:W3CDTF">2015-02-17T06:29:06Z</dcterms:created>
  <dcterms:modified xsi:type="dcterms:W3CDTF">2015-05-01T04:06:14Z</dcterms:modified>
</cp:coreProperties>
</file>