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themeOverride+xml" PartName="/xl/theme/themeOverride1.xml"/>
  <Override ContentType="application/vnd.openxmlformats-officedocument.themeOverride+xml" PartName="/xl/theme/themeOverride2.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<sst xmlns="http://schemas.openxmlformats.org/spreadsheetml/2006/main" count="1133" uniqueCount="588">
  <si>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</si>
  <si>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</si>
  <si>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</si>
  <si>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</si>
  <si>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</si>
  <si>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</si>
  <si>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</si>
  <si>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</si>
  <si>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</si>
  <si>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</si>
  <si>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</si>
  <si>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</si>
  <si>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</si>
  <si>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</si>
  <si>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</si>
  <si>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</si>
  <si>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</si>
  <si>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</si>
  <si>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</si>
  <si>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</si>
  <si>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</si>
  <si>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</si>
  <si>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</si>
  <si>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</si>
  <si>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</si>
  <si>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</si>
  <si>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</si>
  <si>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</si>
  <si>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</si>
  <si>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</si>
  <si>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</si>
  <si>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</si>
  <si>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</si>
  <si>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</si>
  <si>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</si>
  <si>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</si>
  <si>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</si>
  <si>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</si>
  <si>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</si>
  <si>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</si>
  <si>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</si>
  <si>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</si>
  <si>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</si>
  <si>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</si>
  <si>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</si>
  <si>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</si>
  <si>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</si>
  <si>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</si>
  <si>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</si>
  <si>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</si>
  <si>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</si>
  <si>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</si>
  <si>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</si>
  <si>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</si>
  <si>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</si>
  <si>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</si>
  <si>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</si>
  <si>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</si>
  <si>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</si>
  <si>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</si>
  <si>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</si>
  <si>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</si>
  <si>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</si>
  <si>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</si>
  <si>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</si>
  <si>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</si>
  <si>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</si>
  <si>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</si>
  <si>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</si>
  <si>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</si>
  <si>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</si>
  <si>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</si>
  <si>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</si>
  <si>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</si>
  <si>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</si>
  <si>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</si>
  <si>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</si>
  <si>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</si>
  <si>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</si>
  <si>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</si>
  <si>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</si>
  <si>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</si>
  <si>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</si>
  <si>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</si>
  <si>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</si>
  <si>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</si>
  <si>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</si>
  <si>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</si>
  <si>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</si>
  <si>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</si>
  <si>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四街道市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</si>
  <si>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</si>
  <si>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</si>
  <si>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</si>
  <si>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</si>
  <si>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</si>
  <si>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</si>
  <si>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</si>
  <si>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</si>
  <si>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</si>
  <si>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</si>
  <si>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</si>
  <si>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</si>
  <si>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</si>
  <si>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</si>
  <si>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</si>
  <si>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</si>
  <si>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</si>
  <si>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</si>
  <si>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</si>
  <si>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</si>
  <si>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</si>
  <si>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</si>
  <si>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</si>
  <si>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</si>
  <si>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</si>
  <si>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</si>
  <si>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</si>
  <si>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</si>
  <si>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</si>
  <si>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</si>
  <si>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</si>
  <si>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</si>
  <si>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</si>
  <si>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</si>
  <si>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</si>
  <si>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</si>
  <si>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</si>
  <si>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</si>
  <si>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</si>
  <si>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</si>
  <si>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</si>
  <si>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</si>
  <si>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</si>
  <si>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</si>
  <si>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</si>
  <si>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</si>
  <si>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</si>
  <si>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</si>
  <si>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</si>
  <si>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</si>
  <si>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</si>
  <si>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</si>
  <si>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</si>
  <si>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</si>
  <si>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</si>
  <si>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</si>
  <si>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</si>
  <si>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</si>
  <si>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</si>
  <si>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</si>
  <si>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</si>
  <si>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</si>
  <si>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</si>
  <si>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</si>
  <si>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</si>
  <si>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</si>
  <si>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</si>
  <si>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</si>
  <si>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</si>
  <si>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</si>
  <si>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</si>
  <si>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</si>
  <si>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</si>
  <si>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</si>
  <si>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</si>
  <si>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</si>
  <si>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</si>
  <si>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</si>
  <si>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</si>
  <si>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</si>
  <si>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</si>
  <si>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</si>
  <si>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</si>
  <si>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</si>
  <si>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</si>
  <si>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</si>
  <si>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</si>
  <si>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</si>
  <si>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</si>
  <si>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</si>
  <si>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</si>
  <si>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</si>
  <si>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</si>
  <si>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</si>
  <si>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</si>
  <si>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</si>
  <si>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</si>
  <si>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</si>
  <si>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</si>
  <si>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</si>
  <si>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</si>
  <si>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</si>
  <si>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</si>
  <si>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</si>
  <si>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</si>
  <si>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</si>
  <si>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</si>
  <si>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</si>
  <si>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</si>
  <si>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</si>
  <si>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</si>
  <si>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</si>
  <si>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</si>
  <si>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</si>
  <si>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千葉県四街道市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</si>
  <si>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</si>
  <si>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</si>
  <si>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</si>
  <si>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</si>
  <si>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</si>
  <si>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</si>
  <si>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</si>
  <si>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</si>
  <si>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</si>
  <si>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</si>
  <si>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</si>
  <si>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</si>
  <si>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</si>
  <si>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</si>
  <si>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</si>
  <si>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</si>
  <si>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</si>
  <si>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</si>
  <si>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</si>
  <si>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</si>
  <si>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</si>
  <si>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</si>
  <si>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</si>
  <si>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</si>
  <si>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</si>
  <si>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</si>
  <si>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</si>
  <si>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</si>
  <si>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</si>
  <si>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</si>
  <si>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</si>
  <si>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</si>
  <si>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</si>
  <si>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</si>
  <si>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</si>
  <si>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</si>
  <si>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</si>
  <si>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</si>
  <si>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</si>
  <si>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</si>
  <si>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</si>
  <si>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</si>
  <si>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</si>
  <si>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</si>
  <si>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</si>
  <si>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</si>
  <si>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</si>
  <si>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</si>
  <si>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</si>
  <si>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</si>
  <si>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</si>
  <si>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</si>
  <si>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</si>
  <si>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</si>
  <si>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</si>
  <si>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</si>
  <si>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</si>
  <si>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</si>
  <si>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</si>
  <si>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</si>
  <si>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</si>
  <si>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</si>
  <si>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</si>
  <si>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</si>
  <si>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</si>
  <si>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</si>
  <si>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</si>
  <si>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</si>
  <si>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</si>
  <si>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</si>
  <si>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</si>
  <si>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</si>
  <si>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</si>
  <si>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</si>
  <si>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</si>
  <si>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</si>
  <si>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</si>
  <si>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</si>
  <si>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</si>
  <si>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</si>
  <si>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</si>
  <si>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</si>
  <si>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</si>
  <si>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</si>
  <si>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</si>
  <si>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</si>
  <si>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</si>
  <si>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</si>
  <si>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</si>
  <si>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</si>
  <si>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</si>
  <si>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</si>
  <si>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</si>
  <si>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</si>
  <si>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</si>
  <si>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</si>
  <si>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</si>
  <si>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</si>
  <si>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</si>
  <si>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</si>
  <si>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</si>
  <si>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</si>
  <si>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</si>
  <si>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</si>
  <si>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</si>
  <si>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</si>
  <si>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</si>
  <si>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</si>
  <si>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</si>
  <si>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</si>
  <si>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</si>
  <si>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</si>
  <si>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</si>
  <si>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</si>
  <si>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</si>
  <si>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</si>
  <si>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</si>
  <si>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</si>
  <si>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</si>
  <si>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</si>
  <si>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</si>
  <si>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</si>
  <si>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</si>
  <si>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</si>
  <si>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</si>
  <si>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</si>
  <si>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</si>
  <si>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</si>
  <si>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</si>
  <si>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</si>
  <si>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</si>
  <si>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</si>
  <si>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</si>
  <si>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</si>
  <si>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</si>
  <si>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</si>
  <si>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</si>
  <si>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</si>
  <si>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</si>
  <si>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</si>
  <si>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</si>
  <si>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</si>
  <si>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</si>
  <si>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</si>
  <si>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</si>
  <si>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</si>
  <si>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</si>
  <si>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</si>
  <si>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千葉県四街道市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</si>
  <si>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</si>
  <si>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</si>
  <si>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</si>
  <si>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</si>
  <si>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</si>
  <si>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</si>
  <si>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</si>
  <si>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</si>
  <si>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</si>
  <si>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</si>
  <si>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</si>
  <si>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</si>
  <si>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</si>
  <si>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</si>
  <si>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</si>
  <si>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</si>
  <si>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</si>
  <si>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</si>
  <si>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</si>
  <si>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</si>
  <si>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</si>
  <si>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</si>
  <si>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</si>
  <si>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</si>
  <si>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</si>
  <si>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</si>
  <si>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</si>
  <si>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</si>
  <si>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</si>
  <si>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</si>
  <si>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</si>
  <si>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</si>
  <si>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</si>
  <si>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</si>
  <si>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</si>
  <si>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</si>
  <si>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</si>
  <si>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</si>
  <si>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</si>
  <si>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</si>
  <si>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</si>
  <si>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</si>
  <si>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</si>
  <si>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</si>
  <si>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</si>
  <si>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</si>
  <si>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</si>
  <si>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</si>
  <si>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</si>
  <si>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</si>
  <si>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</si>
  <si>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</si>
  <si>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</si>
  <si>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</si>
  <si>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</si>
  <si>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</si>
  <si>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</si>
  <si>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</si>
  <si>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</si>
  <si>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</si>
  <si>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</si>
  <si>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</si>
  <si>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</si>
  <si>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</si>
  <si>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</si>
  <si>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</si>
  <si>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</si>
  <si>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</si>
  <si>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</si>
  <si>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</si>
  <si>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</si>
  <si>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</si>
  <si>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</si>
  <si>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</si>
  <si>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</si>
  <si>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</si>
  <si>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</si>
  <si>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</si>
  <si>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</si>
  <si>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</si>
  <si>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</si>
  <si>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</si>
  <si>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</si>
  <si>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</si>
  <si>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</si>
  <si>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</si>
  <si>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</si>
  <si>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</si>
  <si>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</si>
  <si>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</si>
  <si>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</si>
  <si>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</si>
  <si>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</si>
  <si>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</si>
  <si>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</si>
  <si>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</si>
  <si>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</si>
  <si>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</si>
  <si>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</si>
  <si>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</si>
  <si>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</si>
  <si>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</si>
  <si>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</si>
  <si>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</si>
  <si>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</si>
  <si>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</si>
  <si>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</si>
  <si>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</si>
  <si>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</si>
  <si>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</si>
  <si>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</si>
  <si>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</si>
  <si>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</si>
  <si>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</si>
  <si>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</si>
  <si>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</si>
  <si>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</si>
  <si>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</si>
  <si>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</si>
  <si>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</si>
  <si>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</si>
  <si>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</si>
  <si>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</si>
  <si>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</si>
  <si>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</si>
  <si>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</si>
  <si>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</si>
  <si>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</si>
  <si>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</si>
  <si>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</si>
  <si>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</si>
  <si>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</si>
  <si>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</si>
  <si>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</si>
  <si>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</si>
  <si>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</si>
  <si>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</si>
  <si>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</si>
  <si>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</si>
  <si>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</si>
  <si>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</si>
  <si>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</si>
  <si>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</si>
  <si>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</si>
  <si>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</si>
  <si>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</si>
  <si>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</si>
  <si>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</si>
  <si>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</si>
  <si>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</si>
  <si>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</si>
  <si>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</si>
  <si>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</si>
  <si>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</si>
  <si>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</si>
  <si>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</si>
  <si>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</si>
  <si>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</si>
  <si>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</si>
  <si>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</si>
  <si>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</si>
  <si>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</si>
  <si>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</si>
  <si>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</si>
  <si>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</si>
  <si>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</si>
  <si>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</si>
  <si>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</si>
  <si>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</si>
  <si>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</si>
  <si>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</si>
  <si>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</si>
  <si>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</si>
  <si>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</si>
  <si>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</si>
  <si>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</si>
  <si>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</si>
  <si>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</si>
  <si>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</si>
  <si>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</si>
  <si>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</si>
  <si>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</si>
  <si>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0.36</t>
  </si>
  <si>
    <t>▲ 2.91</t>
  </si>
  <si>
    <t>▲ 2.44</t>
  </si>
  <si>
    <t>▲ 1.60</t>
  </si>
  <si>
    <t>水道事業会計</t>
  </si>
  <si>
    <t>一般会計</t>
  </si>
  <si>
    <t>国民健康保険特別会計</t>
  </si>
  <si>
    <t>下水道事業会計</t>
  </si>
  <si>
    <t>介護保険特別会計</t>
  </si>
  <si>
    <t>後期高齢者医療特別会計</t>
  </si>
  <si>
    <t>霊園事業特別会計</t>
  </si>
  <si>
    <t>その他会計（赤字）</t>
  </si>
  <si>
    <t>その他会計（黒字）</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</si>
  <si>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</si>
  <si>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</si>
  <si>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</si>
  <si>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</si>
  <si>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</si>
  <si>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</si>
  <si>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印旛郡市広域市町村圏事務組合（一般会計）</t>
    <rPh sb="0" eb="3">
      <t>インバグン</t>
    </rPh>
    <rPh sb="3" eb="4">
      <t>シ</t>
    </rPh>
    <rPh sb="4" eb="6">
      <t>コウイキ</t>
    </rPh>
    <rPh sb="6" eb="9">
      <t>シチョウソン</t>
    </rPh>
    <rPh sb="9" eb="10">
      <t>ケン</t>
    </rPh>
    <rPh sb="10" eb="12">
      <t>ジム</t>
    </rPh>
    <rPh sb="12" eb="14">
      <t>クミアイ</t>
    </rPh>
    <rPh sb="15" eb="17">
      <t>イッパン</t>
    </rPh>
    <rPh sb="17" eb="19">
      <t>カイケイ</t>
    </rPh>
    <phoneticPr fontId="30"/>
  </si>
  <si>
    <t>印旛郡市広域市町村圏事務組合（水道用水供給事業特別会計）</t>
    <rPh sb="0" eb="3">
      <t>インバグン</t>
    </rPh>
    <rPh sb="3" eb="4">
      <t>シ</t>
    </rPh>
    <rPh sb="4" eb="6">
      <t>コウイキ</t>
    </rPh>
    <rPh sb="6" eb="9">
      <t>シチョウソン</t>
    </rPh>
    <rPh sb="9" eb="10">
      <t>ケン</t>
    </rPh>
    <rPh sb="10" eb="12">
      <t>ジム</t>
    </rPh>
    <rPh sb="12" eb="14">
      <t>クミアイ</t>
    </rPh>
    <rPh sb="15" eb="17">
      <t>スイドウ</t>
    </rPh>
    <rPh sb="17" eb="18">
      <t>ヨウ</t>
    </rPh>
    <rPh sb="18" eb="19">
      <t>ミズ</t>
    </rPh>
    <rPh sb="19" eb="21">
      <t>キョウキュウ</t>
    </rPh>
    <rPh sb="21" eb="23">
      <t>ジギョウ</t>
    </rPh>
    <rPh sb="23" eb="25">
      <t>トクベツ</t>
    </rPh>
    <rPh sb="25" eb="27">
      <t>カイケイ</t>
    </rPh>
    <phoneticPr fontId="30"/>
  </si>
  <si>
    <t>印旛衛生施設管理組合（一般会計）</t>
    <rPh sb="0" eb="2">
      <t>インバ</t>
    </rPh>
    <rPh sb="2" eb="4">
      <t>エイセイ</t>
    </rPh>
    <rPh sb="4" eb="6">
      <t>シセツ</t>
    </rPh>
    <rPh sb="6" eb="8">
      <t>カンリ</t>
    </rPh>
    <rPh sb="8" eb="10">
      <t>クミアイ</t>
    </rPh>
    <rPh sb="11" eb="13">
      <t>イッパン</t>
    </rPh>
    <rPh sb="13" eb="15">
      <t>カイケイ</t>
    </rPh>
    <phoneticPr fontId="30"/>
  </si>
  <si>
    <t>佐倉市、四街道市、酒々井町葬祭組合</t>
    <rPh sb="0" eb="3">
      <t>サクラシ</t>
    </rPh>
    <rPh sb="4" eb="8">
      <t>ヨツカイドウシ</t>
    </rPh>
    <rPh sb="9" eb="13">
      <t>シスイマチ</t>
    </rPh>
    <rPh sb="13" eb="15">
      <t>ソウサイ</t>
    </rPh>
    <rPh sb="15" eb="17">
      <t>クミアイ</t>
    </rPh>
    <phoneticPr fontId="30"/>
  </si>
  <si>
    <t>印旛利根川水防事務組合</t>
    <rPh sb="0" eb="2">
      <t>インバ</t>
    </rPh>
    <rPh sb="2" eb="5">
      <t>トネガワ</t>
    </rPh>
    <rPh sb="5" eb="7">
      <t>スイボウ</t>
    </rPh>
    <rPh sb="7" eb="9">
      <t>ジム</t>
    </rPh>
    <rPh sb="9" eb="11">
      <t>クミアイ</t>
    </rPh>
    <phoneticPr fontId="30"/>
  </si>
  <si>
    <t>-</t>
    <phoneticPr fontId="2"/>
  </si>
  <si>
    <t>-</t>
    <phoneticPr fontId="2"/>
  </si>
  <si>
    <t>-</t>
    <phoneticPr fontId="2"/>
  </si>
  <si>
    <t>-</t>
    <phoneticPr fontId="2"/>
  </si>
  <si>
    <t>-</t>
    <phoneticPr fontId="2"/>
  </si>
  <si>
    <t>四街道市地域振興財団</t>
    <rPh sb="0" eb="4">
      <t>ヨツカイドウシ</t>
    </rPh>
    <rPh sb="4" eb="6">
      <t>チイキ</t>
    </rPh>
    <rPh sb="6" eb="8">
      <t>シンコウ</t>
    </rPh>
    <rPh sb="8" eb="10">
      <t>ザイダン</t>
    </rPh>
    <phoneticPr fontId="2"/>
  </si>
  <si>
    <t>廃棄物処理施設建設基金</t>
    <rPh sb="0" eb="3">
      <t>ハイキブツ</t>
    </rPh>
    <rPh sb="3" eb="5">
      <t>ショリ</t>
    </rPh>
    <rPh sb="5" eb="7">
      <t>シセツ</t>
    </rPh>
    <rPh sb="7" eb="9">
      <t>ケンセツ</t>
    </rPh>
    <rPh sb="9" eb="11">
      <t>キキン</t>
    </rPh>
    <phoneticPr fontId="11"/>
  </si>
  <si>
    <t>庁舎建設基金</t>
    <rPh sb="0" eb="2">
      <t>チョウシャ</t>
    </rPh>
    <rPh sb="2" eb="4">
      <t>ケンセツ</t>
    </rPh>
    <rPh sb="4" eb="6">
      <t>キキン</t>
    </rPh>
    <phoneticPr fontId="11"/>
  </si>
  <si>
    <t>住みよい豊かなまちづくり推進基金</t>
    <rPh sb="0" eb="1">
      <t>ス</t>
    </rPh>
    <rPh sb="4" eb="5">
      <t>ユタ</t>
    </rPh>
    <rPh sb="12" eb="14">
      <t>スイシン</t>
    </rPh>
    <rPh sb="14" eb="16">
      <t>キキン</t>
    </rPh>
    <phoneticPr fontId="11"/>
  </si>
  <si>
    <t>社会福祉基金</t>
    <rPh sb="0" eb="2">
      <t>シャカイ</t>
    </rPh>
    <rPh sb="2" eb="4">
      <t>フクシ</t>
    </rPh>
    <rPh sb="4" eb="6">
      <t>キキン</t>
    </rPh>
    <phoneticPr fontId="11"/>
  </si>
  <si>
    <t>花と緑の基金</t>
    <rPh sb="0" eb="1">
      <t>ハナ</t>
    </rPh>
    <rPh sb="2" eb="3">
      <t>ミドリ</t>
    </rPh>
    <rPh sb="4" eb="6">
      <t>キキン</t>
    </rPh>
    <phoneticPr fontId="11"/>
  </si>
  <si>
    <t>　</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</si>
  <si>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</si>
  <si>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</si>
  <si>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</si>
  <si>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</si>
  <si>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</si>
  <si>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</si>
  <si>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</si>
  <si>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</si>
  <si>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</si>
  <si>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</si>
  <si>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</si>
  <si>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</si>
  <si>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</si>
  <si>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将来負担比率は、将来負担すべき債務より、充当可能財源が上回っているため、マイナスの値で推移している。有形固定資産減価償却率は、類似団体よりも低い水準であるが、伸び率については、類似団体平均よりも上回っている。今後は、公共施設等総合管理計画で掲げた、施設総量（延床面積）を20％以上縮減することを目標とし施設の老朽化対策を進める。</t>
    <rPh sb="104" eb="106">
      <t>コンゴ</t>
    </rPh>
    <phoneticPr fontId="2"/>
  </si>
  <si>
    <t>将来負担比率・実質公債費比率ともに国が定めている早期健全化基準や財政再生基準を大きく下回っており、類似団体内平均値より低い値で推移している。
将来負担比率は、地方債残高などによる将来負担すべき債務より、充当可能基金などによる充当可能財源が上回っているため、マイナスの値で推移している。
実質公債費比率は、事業に係る新発債を抑制してきたため、低下傾向である。
ストック・フローの両方の観点からみても問題のない値で推移しているが、今後も後世への負担軽減に努めつつ、地方債の有効活用を図っていく。</t>
    <rPh sb="152" eb="154">
      <t>ジギョウ</t>
    </rPh>
    <rPh sb="155" eb="156">
      <t>カカワ</t>
    </rPh>
    <rPh sb="157" eb="159">
      <t>シンパツ</t>
    </rPh>
    <rPh sb="159" eb="160">
      <t>サイ</t>
    </rPh>
    <rPh sb="161" eb="163">
      <t>ヨクセイ</t>
    </rPh>
    <rPh sb="170" eb="172">
      <t>テイカ</t>
    </rPh>
    <rPh sb="172" eb="174">
      <t>ケイコウ</t>
    </rPh>
    <rPh sb="188" eb="190">
      <t>リョウホウ</t>
    </rPh>
    <rPh sb="191" eb="193">
      <t>カンテン</t>
    </rPh>
    <rPh sb="198" eb="200">
      <t>モンダイ</t>
    </rPh>
    <rPh sb="203" eb="204">
      <t>アタイ</t>
    </rPh>
    <rPh sb="205" eb="207">
      <t>スイイ</t>
    </rPh>
    <rPh sb="213" eb="215">
      <t>コンゴ</t>
    </rPh>
    <rPh sb="216" eb="218">
      <t>コウセイ</t>
    </rPh>
    <rPh sb="220" eb="222">
      <t>フタン</t>
    </rPh>
    <rPh sb="222" eb="224">
      <t>ケイゲン</t>
    </rPh>
    <rPh sb="225" eb="226">
      <t>ツト</t>
    </rPh>
    <rPh sb="230" eb="232">
      <t>チホウ</t>
    </rPh>
    <rPh sb="232" eb="233">
      <t>サイ</t>
    </rPh>
    <rPh sb="234" eb="236">
      <t>ユウコウ</t>
    </rPh>
    <rPh sb="236" eb="238">
      <t>カツヨウ</t>
    </rPh>
    <rPh sb="239" eb="240">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</si>
</sst>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7" xfId="12" applyNumberFormat="1" applyFont="1" applyBorder="1" applyAlignment="1" applyProtection="1">
      <alignment horizontal="left" vertical="center" shrinkToFit="1"/>
      <protection locked="0"/>
    </xf>
    <xf numFmtId="0" fontId="29" fillId="0" borderId="113" xfId="12" applyNumberFormat="1" applyFont="1" applyBorder="1" applyAlignment="1" applyProtection="1">
      <alignment horizontal="left" vertical="center" shrinkToFit="1"/>
      <protection locked="0"/>
    </xf>
    <xf numFmtId="0" fontId="29" fillId="0" borderId="119"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theme/theme1.xml" Type="http://schemas.openxmlformats.org/officeDocument/2006/relationships/theme"/><Relationship Id="rId19" Target="styles.xml" Type="http://schemas.openxmlformats.org/officeDocument/2006/relationships/styles"/><Relationship Id="rId2" Target="worksheets/sheet2.xml" Type="http://schemas.openxmlformats.org/officeDocument/2006/relationships/worksheet"/><Relationship Id="rId20" Target="sharedStrings.xml" Type="http://schemas.openxmlformats.org/officeDocument/2006/relationships/sharedStrings"/><Relationship Id="rId21"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no"?><Relationships xmlns="http://schemas.openxmlformats.org/package/2006/relationships"><Relationship Id="rId1" Target="../drawings/drawing5.xml" Type="http://schemas.openxmlformats.org/officeDocument/2006/relationships/chartUserShapes"/></Relationships>
</file>

<file path=xl/charts/_rels/chart7.xml.rels><?xml version="1.0" encoding="UTF-8" standalone="no"?><Relationships xmlns="http://schemas.openxmlformats.org/package/2006/relationships"><Relationship Id="rId1" Target="../theme/themeOverride1.xml" Type="http://schemas.openxmlformats.org/officeDocument/2006/relationships/themeOverride"/></Relationships>
</file>

<file path=xl/charts/_rels/chart8.xml.rels><?xml version="1.0" encoding="UTF-8" standalone="no"?><Relationships xmlns="http://schemas.openxmlformats.org/package/2006/relationships"><Relationship Id="rId1" Target="../theme/themeOverride2.xml" Type="http://schemas.openxmlformats.org/officeDocument/2006/relationships/themeOverride"/></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44504</c:v>
                </c:pt>
                <c:pt idx="4">
                  <c:v>47820</c:v>
                </c:pt>
              </c:numCache>
            </c:numRef>
          </c:val>
          <c:smooth val="0"/>
          <c:extLst xmlns:c16r2="http://schemas.microsoft.com/office/drawing/2015/06/chart">
            <c:ext xmlns:c16="http://schemas.microsoft.com/office/drawing/2014/chart" uri="{C3380CC4-5D6E-409C-BE32-E72D297353CC}">
              <c16:uniqueId val="{00000000-CB31-4AE3-B71F-0D55480F4A8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37174</c:v>
                </c:pt>
                <c:pt idx="1">
                  <c:v>37636</c:v>
                </c:pt>
                <c:pt idx="2">
                  <c:v>28484</c:v>
                </c:pt>
                <c:pt idx="3">
                  <c:v>21865</c:v>
                </c:pt>
                <c:pt idx="4">
                  <c:v>17448</c:v>
                </c:pt>
              </c:numCache>
            </c:numRef>
          </c:val>
          <c:smooth val="0"/>
          <c:extLst xmlns:c16r2="http://schemas.microsoft.com/office/drawing/2015/06/chart">
            <c:ext xmlns:c16="http://schemas.microsoft.com/office/drawing/2014/chart" uri="{C3380CC4-5D6E-409C-BE32-E72D297353CC}">
              <c16:uniqueId val="{00000001-CB31-4AE3-B71F-0D55480F4A88}"/>
            </c:ext>
          </c:extLst>
        </c:ser>
        <c:dLbls>
          <c:showLegendKey val="0"/>
          <c:showVal val="0"/>
          <c:showCatName val="0"/>
          <c:showSerName val="0"/>
          <c:showPercent val="0"/>
          <c:showBubbleSize val="0"/>
        </c:dLbls>
        <c:marker val="1"/>
        <c:smooth val="0"/>
        <c:axId val="120126464"/>
        <c:axId val="110318336"/>
      </c:lineChart>
      <c:catAx>
        <c:axId val="1201264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318336"/>
        <c:crosses val="autoZero"/>
        <c:auto val="1"/>
        <c:lblAlgn val="ctr"/>
        <c:lblOffset val="100"/>
        <c:tickLblSkip val="1"/>
        <c:tickMarkSkip val="1"/>
        <c:noMultiLvlLbl val="0"/>
      </c:catAx>
      <c:valAx>
        <c:axId val="11031833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126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7.85</c:v>
                </c:pt>
                <c:pt idx="1">
                  <c:v>7.91</c:v>
                </c:pt>
                <c:pt idx="2">
                  <c:v>8.6199999999999992</c:v>
                </c:pt>
                <c:pt idx="3">
                  <c:v>6.28</c:v>
                </c:pt>
                <c:pt idx="4">
                  <c:v>5.08</c:v>
                </c:pt>
              </c:numCache>
            </c:numRef>
          </c:val>
          <c:extLst xmlns:c16r2="http://schemas.microsoft.com/office/drawing/2015/06/chart">
            <c:ext xmlns:c16="http://schemas.microsoft.com/office/drawing/2014/chart" uri="{C3380CC4-5D6E-409C-BE32-E72D297353CC}">
              <c16:uniqueId val="{00000000-3133-46E1-8AB5-FA00E89A24D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20.86</c:v>
                </c:pt>
                <c:pt idx="1">
                  <c:v>17.84</c:v>
                </c:pt>
                <c:pt idx="2">
                  <c:v>21.79</c:v>
                </c:pt>
                <c:pt idx="3">
                  <c:v>21.79</c:v>
                </c:pt>
                <c:pt idx="4">
                  <c:v>20.81</c:v>
                </c:pt>
              </c:numCache>
            </c:numRef>
          </c:val>
          <c:extLst xmlns:c16r2="http://schemas.microsoft.com/office/drawing/2015/06/chart">
            <c:ext xmlns:c16="http://schemas.microsoft.com/office/drawing/2014/chart" uri="{C3380CC4-5D6E-409C-BE32-E72D297353CC}">
              <c16:uniqueId val="{00000001-3133-46E1-8AB5-FA00E89A24D6}"/>
            </c:ext>
          </c:extLst>
        </c:ser>
        <c:dLbls>
          <c:showLegendKey val="0"/>
          <c:showVal val="0"/>
          <c:showCatName val="0"/>
          <c:showSerName val="0"/>
          <c:showPercent val="0"/>
          <c:showBubbleSize val="0"/>
        </c:dLbls>
        <c:gapWidth val="250"/>
        <c:overlap val="100"/>
        <c:axId val="130093824"/>
        <c:axId val="130095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-0.36</c:v>
                </c:pt>
                <c:pt idx="1">
                  <c:v>-2.91</c:v>
                </c:pt>
                <c:pt idx="2">
                  <c:v>5.13</c:v>
                </c:pt>
                <c:pt idx="3">
                  <c:v>-2.44</c:v>
                </c:pt>
                <c:pt idx="4">
                  <c:v>-1.6</c:v>
                </c:pt>
              </c:numCache>
            </c:numRef>
          </c:val>
          <c:smooth val="0"/>
          <c:extLst xmlns:c16r2="http://schemas.microsoft.com/office/drawing/2015/06/chart">
            <c:ext xmlns:c16="http://schemas.microsoft.com/office/drawing/2014/chart" uri="{C3380CC4-5D6E-409C-BE32-E72D297353CC}">
              <c16:uniqueId val="{00000002-3133-46E1-8AB5-FA00E89A24D6}"/>
            </c:ext>
          </c:extLst>
        </c:ser>
        <c:dLbls>
          <c:showLegendKey val="0"/>
          <c:showVal val="0"/>
          <c:showCatName val="0"/>
          <c:showSerName val="0"/>
          <c:showPercent val="0"/>
          <c:showBubbleSize val="0"/>
        </c:dLbls>
        <c:marker val="1"/>
        <c:smooth val="0"/>
        <c:axId val="130093824"/>
        <c:axId val="130095744"/>
      </c:lineChart>
      <c:catAx>
        <c:axId val="13009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095744"/>
        <c:crosses val="autoZero"/>
        <c:auto val="1"/>
        <c:lblAlgn val="ctr"/>
        <c:lblOffset val="100"/>
        <c:tickLblSkip val="1"/>
        <c:tickMarkSkip val="1"/>
        <c:noMultiLvlLbl val="0"/>
      </c:catAx>
      <c:valAx>
        <c:axId val="130095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093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0.25</c:v>
                </c:pt>
                <c:pt idx="2">
                  <c:v>#N/A</c:v>
                </c:pt>
                <c:pt idx="3">
                  <c:v>0.4</c:v>
                </c:pt>
                <c:pt idx="4">
                  <c:v>#N/A</c:v>
                </c:pt>
                <c:pt idx="5">
                  <c:v>0.12</c:v>
                </c:pt>
                <c:pt idx="6">
                  <c:v>#N/A</c:v>
                </c:pt>
                <c:pt idx="7">
                  <c:v>0.04</c:v>
                </c:pt>
                <c:pt idx="8">
                  <c:v>0</c:v>
                </c:pt>
                <c:pt idx="9">
                  <c:v>0</c:v>
                </c:pt>
              </c:numCache>
            </c:numRef>
          </c:val>
          <c:extLst xmlns:c16r2="http://schemas.microsoft.com/office/drawing/2015/06/chart">
            <c:ext xmlns:c16="http://schemas.microsoft.com/office/drawing/2014/chart" uri="{C3380CC4-5D6E-409C-BE32-E72D297353CC}">
              <c16:uniqueId val="{00000000-28CD-4173-864A-5FE4CFE261D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8CD-4173-864A-5FE4CFE261D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8CD-4173-864A-5FE4CFE261D2}"/>
            </c:ext>
          </c:extLst>
        </c:ser>
        <c:ser>
          <c:idx val="3"/>
          <c:order val="3"/>
          <c:tx>
            <c:strRef>
              <c:f>データシート!$A$30</c:f>
              <c:strCache>
                <c:ptCount val="1"/>
                <c:pt idx="0">
                  <c:v>霊園事業特別会計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0.05</c:v>
                </c:pt>
                <c:pt idx="4">
                  <c:v>#N/A</c:v>
                </c:pt>
                <c:pt idx="5">
                  <c:v>0.05</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3-28CD-4173-864A-5FE4CFE261D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0.01</c:v>
                </c:pt>
                <c:pt idx="4">
                  <c:v>#N/A</c:v>
                </c:pt>
                <c:pt idx="5">
                  <c:v>0.05</c:v>
                </c:pt>
                <c:pt idx="6">
                  <c:v>#N/A</c:v>
                </c:pt>
                <c:pt idx="7">
                  <c:v>0.08</c:v>
                </c:pt>
                <c:pt idx="8">
                  <c:v>#N/A</c:v>
                </c:pt>
                <c:pt idx="9">
                  <c:v>0.03</c:v>
                </c:pt>
              </c:numCache>
            </c:numRef>
          </c:val>
          <c:extLst xmlns:c16r2="http://schemas.microsoft.com/office/drawing/2015/06/chart">
            <c:ext xmlns:c16="http://schemas.microsoft.com/office/drawing/2014/chart" uri="{C3380CC4-5D6E-409C-BE32-E72D297353CC}">
              <c16:uniqueId val="{00000004-28CD-4173-864A-5FE4CFE261D2}"/>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0.41</c:v>
                </c:pt>
                <c:pt idx="2">
                  <c:v>#N/A</c:v>
                </c:pt>
                <c:pt idx="3">
                  <c:v>0.1</c:v>
                </c:pt>
                <c:pt idx="4">
                  <c:v>#N/A</c:v>
                </c:pt>
                <c:pt idx="5">
                  <c:v>1.04</c:v>
                </c:pt>
                <c:pt idx="6">
                  <c:v>#N/A</c:v>
                </c:pt>
                <c:pt idx="7">
                  <c:v>1.05</c:v>
                </c:pt>
                <c:pt idx="8">
                  <c:v>#N/A</c:v>
                </c:pt>
                <c:pt idx="9">
                  <c:v>1.1299999999999999</c:v>
                </c:pt>
              </c:numCache>
            </c:numRef>
          </c:val>
          <c:extLst xmlns:c16r2="http://schemas.microsoft.com/office/drawing/2015/06/chart">
            <c:ext xmlns:c16="http://schemas.microsoft.com/office/drawing/2014/chart" uri="{C3380CC4-5D6E-409C-BE32-E72D297353CC}">
              <c16:uniqueId val="{00000005-28CD-4173-864A-5FE4CFE261D2}"/>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1.31</c:v>
                </c:pt>
              </c:numCache>
            </c:numRef>
          </c:val>
          <c:extLst xmlns:c16r2="http://schemas.microsoft.com/office/drawing/2015/06/chart">
            <c:ext xmlns:c16="http://schemas.microsoft.com/office/drawing/2014/chart" uri="{C3380CC4-5D6E-409C-BE32-E72D297353CC}">
              <c16:uniqueId val="{00000006-28CD-4173-864A-5FE4CFE261D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3.19</c:v>
                </c:pt>
                <c:pt idx="2">
                  <c:v>#N/A</c:v>
                </c:pt>
                <c:pt idx="3">
                  <c:v>3.09</c:v>
                </c:pt>
                <c:pt idx="4">
                  <c:v>#N/A</c:v>
                </c:pt>
                <c:pt idx="5">
                  <c:v>1.0900000000000001</c:v>
                </c:pt>
                <c:pt idx="6">
                  <c:v>#N/A</c:v>
                </c:pt>
                <c:pt idx="7">
                  <c:v>2.0299999999999998</c:v>
                </c:pt>
                <c:pt idx="8">
                  <c:v>#N/A</c:v>
                </c:pt>
                <c:pt idx="9">
                  <c:v>2.4500000000000002</c:v>
                </c:pt>
              </c:numCache>
            </c:numRef>
          </c:val>
          <c:extLst xmlns:c16r2="http://schemas.microsoft.com/office/drawing/2015/06/chart">
            <c:ext xmlns:c16="http://schemas.microsoft.com/office/drawing/2014/chart" uri="{C3380CC4-5D6E-409C-BE32-E72D297353CC}">
              <c16:uniqueId val="{00000007-28CD-4173-864A-5FE4CFE261D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7.77</c:v>
                </c:pt>
                <c:pt idx="2">
                  <c:v>#N/A</c:v>
                </c:pt>
                <c:pt idx="3">
                  <c:v>7.81</c:v>
                </c:pt>
                <c:pt idx="4">
                  <c:v>#N/A</c:v>
                </c:pt>
                <c:pt idx="5">
                  <c:v>8.5299999999999994</c:v>
                </c:pt>
                <c:pt idx="6">
                  <c:v>#N/A</c:v>
                </c:pt>
                <c:pt idx="7">
                  <c:v>6.24</c:v>
                </c:pt>
                <c:pt idx="8">
                  <c:v>#N/A</c:v>
                </c:pt>
                <c:pt idx="9">
                  <c:v>5.04</c:v>
                </c:pt>
              </c:numCache>
            </c:numRef>
          </c:val>
          <c:extLst xmlns:c16r2="http://schemas.microsoft.com/office/drawing/2015/06/chart">
            <c:ext xmlns:c16="http://schemas.microsoft.com/office/drawing/2014/chart" uri="{C3380CC4-5D6E-409C-BE32-E72D297353CC}">
              <c16:uniqueId val="{00000008-28CD-4173-864A-5FE4CFE261D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36.61</c:v>
                </c:pt>
                <c:pt idx="2">
                  <c:v>#N/A</c:v>
                </c:pt>
                <c:pt idx="3">
                  <c:v>32.11</c:v>
                </c:pt>
                <c:pt idx="4">
                  <c:v>#N/A</c:v>
                </c:pt>
                <c:pt idx="5">
                  <c:v>28.78</c:v>
                </c:pt>
                <c:pt idx="6">
                  <c:v>#N/A</c:v>
                </c:pt>
                <c:pt idx="7">
                  <c:v>27.64</c:v>
                </c:pt>
                <c:pt idx="8">
                  <c:v>#N/A</c:v>
                </c:pt>
                <c:pt idx="9">
                  <c:v>25.53</c:v>
                </c:pt>
              </c:numCache>
            </c:numRef>
          </c:val>
          <c:extLst xmlns:c16r2="http://schemas.microsoft.com/office/drawing/2015/06/chart">
            <c:ext xmlns:c16="http://schemas.microsoft.com/office/drawing/2014/chart" uri="{C3380CC4-5D6E-409C-BE32-E72D297353CC}">
              <c16:uniqueId val="{00000009-28CD-4173-864A-5FE4CFE261D2}"/>
            </c:ext>
          </c:extLst>
        </c:ser>
        <c:dLbls>
          <c:showLegendKey val="0"/>
          <c:showVal val="0"/>
          <c:showCatName val="0"/>
          <c:showSerName val="0"/>
          <c:showPercent val="0"/>
          <c:showBubbleSize val="0"/>
        </c:dLbls>
        <c:gapWidth val="150"/>
        <c:overlap val="100"/>
        <c:axId val="130935424"/>
        <c:axId val="130552192"/>
      </c:barChart>
      <c:catAx>
        <c:axId val="130935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552192"/>
        <c:crosses val="autoZero"/>
        <c:auto val="1"/>
        <c:lblAlgn val="ctr"/>
        <c:lblOffset val="100"/>
        <c:tickLblSkip val="1"/>
        <c:tickMarkSkip val="1"/>
        <c:noMultiLvlLbl val="0"/>
      </c:catAx>
      <c:valAx>
        <c:axId val="130552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935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1966</c:v>
                </c:pt>
                <c:pt idx="5">
                  <c:v>2076</c:v>
                </c:pt>
                <c:pt idx="8">
                  <c:v>1990</c:v>
                </c:pt>
                <c:pt idx="11">
                  <c:v>2065</c:v>
                </c:pt>
                <c:pt idx="14">
                  <c:v>2027</c:v>
                </c:pt>
              </c:numCache>
            </c:numRef>
          </c:val>
          <c:extLst xmlns:c16r2="http://schemas.microsoft.com/office/drawing/2015/06/chart">
            <c:ext xmlns:c16="http://schemas.microsoft.com/office/drawing/2014/chart" uri="{C3380CC4-5D6E-409C-BE32-E72D297353CC}">
              <c16:uniqueId val="{00000000-C23A-4893-91A9-98DF87C7E6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23A-4893-91A9-98DF87C7E6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C23A-4893-91A9-98DF87C7E6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48</c:v>
                </c:pt>
                <c:pt idx="3">
                  <c:v>49</c:v>
                </c:pt>
                <c:pt idx="6">
                  <c:v>50</c:v>
                </c:pt>
                <c:pt idx="9">
                  <c:v>45</c:v>
                </c:pt>
                <c:pt idx="12">
                  <c:v>11</c:v>
                </c:pt>
              </c:numCache>
            </c:numRef>
          </c:val>
          <c:extLst xmlns:c16r2="http://schemas.microsoft.com/office/drawing/2015/06/chart">
            <c:ext xmlns:c16="http://schemas.microsoft.com/office/drawing/2014/chart" uri="{C3380CC4-5D6E-409C-BE32-E72D297353CC}">
              <c16:uniqueId val="{00000003-C23A-4893-91A9-98DF87C7E6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318</c:v>
                </c:pt>
                <c:pt idx="3">
                  <c:v>281</c:v>
                </c:pt>
                <c:pt idx="6">
                  <c:v>264</c:v>
                </c:pt>
                <c:pt idx="9">
                  <c:v>301</c:v>
                </c:pt>
                <c:pt idx="12">
                  <c:v>135</c:v>
                </c:pt>
              </c:numCache>
            </c:numRef>
          </c:val>
          <c:extLst xmlns:c16r2="http://schemas.microsoft.com/office/drawing/2015/06/chart">
            <c:ext xmlns:c16="http://schemas.microsoft.com/office/drawing/2014/chart" uri="{C3380CC4-5D6E-409C-BE32-E72D297353CC}">
              <c16:uniqueId val="{00000004-C23A-4893-91A9-98DF87C7E6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23A-4893-91A9-98DF87C7E6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23A-4893-91A9-98DF87C7E6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2344</c:v>
                </c:pt>
                <c:pt idx="3">
                  <c:v>2332</c:v>
                </c:pt>
                <c:pt idx="6">
                  <c:v>2173</c:v>
                </c:pt>
                <c:pt idx="9">
                  <c:v>2262</c:v>
                </c:pt>
                <c:pt idx="12">
                  <c:v>2334</c:v>
                </c:pt>
              </c:numCache>
            </c:numRef>
          </c:val>
          <c:extLst xmlns:c16r2="http://schemas.microsoft.com/office/drawing/2015/06/chart">
            <c:ext xmlns:c16="http://schemas.microsoft.com/office/drawing/2014/chart" uri="{C3380CC4-5D6E-409C-BE32-E72D297353CC}">
              <c16:uniqueId val="{00000007-C23A-4893-91A9-98DF87C7E622}"/>
            </c:ext>
          </c:extLst>
        </c:ser>
        <c:dLbls>
          <c:showLegendKey val="0"/>
          <c:showVal val="0"/>
          <c:showCatName val="0"/>
          <c:showSerName val="0"/>
          <c:showPercent val="0"/>
          <c:showBubbleSize val="0"/>
        </c:dLbls>
        <c:gapWidth val="100"/>
        <c:overlap val="100"/>
        <c:axId val="109950464"/>
        <c:axId val="109952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745</c:v>
                </c:pt>
                <c:pt idx="2">
                  <c:v>#N/A</c:v>
                </c:pt>
                <c:pt idx="3">
                  <c:v>#N/A</c:v>
                </c:pt>
                <c:pt idx="4">
                  <c:v>587</c:v>
                </c:pt>
                <c:pt idx="5">
                  <c:v>#N/A</c:v>
                </c:pt>
                <c:pt idx="6">
                  <c:v>#N/A</c:v>
                </c:pt>
                <c:pt idx="7">
                  <c:v>498</c:v>
                </c:pt>
                <c:pt idx="8">
                  <c:v>#N/A</c:v>
                </c:pt>
                <c:pt idx="9">
                  <c:v>#N/A</c:v>
                </c:pt>
                <c:pt idx="10">
                  <c:v>544</c:v>
                </c:pt>
                <c:pt idx="11">
                  <c:v>#N/A</c:v>
                </c:pt>
                <c:pt idx="12">
                  <c:v>#N/A</c:v>
                </c:pt>
                <c:pt idx="13">
                  <c:v>454</c:v>
                </c:pt>
                <c:pt idx="14">
                  <c:v>#N/A</c:v>
                </c:pt>
              </c:numCache>
            </c:numRef>
          </c:val>
          <c:smooth val="0"/>
          <c:extLst xmlns:c16r2="http://schemas.microsoft.com/office/drawing/2015/06/chart">
            <c:ext xmlns:c16="http://schemas.microsoft.com/office/drawing/2014/chart" uri="{C3380CC4-5D6E-409C-BE32-E72D297353CC}">
              <c16:uniqueId val="{00000008-C23A-4893-91A9-98DF87C7E622}"/>
            </c:ext>
          </c:extLst>
        </c:ser>
        <c:dLbls>
          <c:showLegendKey val="0"/>
          <c:showVal val="0"/>
          <c:showCatName val="0"/>
          <c:showSerName val="0"/>
          <c:showPercent val="0"/>
          <c:showBubbleSize val="0"/>
        </c:dLbls>
        <c:marker val="1"/>
        <c:smooth val="0"/>
        <c:axId val="109950464"/>
        <c:axId val="109952384"/>
      </c:lineChart>
      <c:catAx>
        <c:axId val="10995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952384"/>
        <c:crosses val="autoZero"/>
        <c:auto val="1"/>
        <c:lblAlgn val="ctr"/>
        <c:lblOffset val="100"/>
        <c:tickLblSkip val="1"/>
        <c:tickMarkSkip val="1"/>
        <c:noMultiLvlLbl val="0"/>
      </c:catAx>
      <c:valAx>
        <c:axId val="109952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950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19918</c:v>
                </c:pt>
                <c:pt idx="5">
                  <c:v>20062</c:v>
                </c:pt>
                <c:pt idx="8">
                  <c:v>20195</c:v>
                </c:pt>
                <c:pt idx="11">
                  <c:v>19987</c:v>
                </c:pt>
                <c:pt idx="14">
                  <c:v>19775</c:v>
                </c:pt>
              </c:numCache>
            </c:numRef>
          </c:val>
          <c:extLst xmlns:c16r2="http://schemas.microsoft.com/office/drawing/2015/06/chart">
            <c:ext xmlns:c16="http://schemas.microsoft.com/office/drawing/2014/chart" uri="{C3380CC4-5D6E-409C-BE32-E72D297353CC}">
              <c16:uniqueId val="{00000000-8E39-43CE-8272-AB56B3F0D6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2648</c:v>
                </c:pt>
                <c:pt idx="5">
                  <c:v>2423</c:v>
                </c:pt>
                <c:pt idx="8">
                  <c:v>2356</c:v>
                </c:pt>
                <c:pt idx="11">
                  <c:v>2762</c:v>
                </c:pt>
                <c:pt idx="14">
                  <c:v>2673</c:v>
                </c:pt>
              </c:numCache>
            </c:numRef>
          </c:val>
          <c:extLst xmlns:c16r2="http://schemas.microsoft.com/office/drawing/2015/06/chart">
            <c:ext xmlns:c16="http://schemas.microsoft.com/office/drawing/2014/chart" uri="{C3380CC4-5D6E-409C-BE32-E72D297353CC}">
              <c16:uniqueId val="{00000001-8E39-43CE-8272-AB56B3F0D6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10305</c:v>
                </c:pt>
                <c:pt idx="5">
                  <c:v>9086</c:v>
                </c:pt>
                <c:pt idx="8">
                  <c:v>8989</c:v>
                </c:pt>
                <c:pt idx="11">
                  <c:v>9037</c:v>
                </c:pt>
                <c:pt idx="14">
                  <c:v>9033</c:v>
                </c:pt>
              </c:numCache>
            </c:numRef>
          </c:val>
          <c:extLst xmlns:c16r2="http://schemas.microsoft.com/office/drawing/2015/06/chart">
            <c:ext xmlns:c16="http://schemas.microsoft.com/office/drawing/2014/chart" uri="{C3380CC4-5D6E-409C-BE32-E72D297353CC}">
              <c16:uniqueId val="{00000002-8E39-43CE-8272-AB56B3F0D6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E39-43CE-8272-AB56B3F0D6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E39-43CE-8272-AB56B3F0D6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E39-43CE-8272-AB56B3F0D6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2945</c:v>
                </c:pt>
                <c:pt idx="3">
                  <c:v>2440</c:v>
                </c:pt>
                <c:pt idx="6">
                  <c:v>2315</c:v>
                </c:pt>
                <c:pt idx="9">
                  <c:v>2373</c:v>
                </c:pt>
                <c:pt idx="12">
                  <c:v>2321</c:v>
                </c:pt>
              </c:numCache>
            </c:numRef>
          </c:val>
          <c:extLst xmlns:c16r2="http://schemas.microsoft.com/office/drawing/2015/06/chart">
            <c:ext xmlns:c16="http://schemas.microsoft.com/office/drawing/2014/chart" uri="{C3380CC4-5D6E-409C-BE32-E72D297353CC}">
              <c16:uniqueId val="{00000006-8E39-43CE-8272-AB56B3F0D6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149</c:v>
                </c:pt>
                <c:pt idx="3">
                  <c:v>103</c:v>
                </c:pt>
                <c:pt idx="6">
                  <c:v>56</c:v>
                </c:pt>
                <c:pt idx="9">
                  <c:v>12</c:v>
                </c:pt>
                <c:pt idx="12">
                  <c:v>1</c:v>
                </c:pt>
              </c:numCache>
            </c:numRef>
          </c:val>
          <c:extLst xmlns:c16r2="http://schemas.microsoft.com/office/drawing/2015/06/chart">
            <c:ext xmlns:c16="http://schemas.microsoft.com/office/drawing/2014/chart" uri="{C3380CC4-5D6E-409C-BE32-E72D297353CC}">
              <c16:uniqueId val="{00000007-8E39-43CE-8272-AB56B3F0D6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2960</c:v>
                </c:pt>
                <c:pt idx="3">
                  <c:v>2795</c:v>
                </c:pt>
                <c:pt idx="6">
                  <c:v>2574</c:v>
                </c:pt>
                <c:pt idx="9">
                  <c:v>2409</c:v>
                </c:pt>
                <c:pt idx="12">
                  <c:v>1913</c:v>
                </c:pt>
              </c:numCache>
            </c:numRef>
          </c:val>
          <c:extLst xmlns:c16r2="http://schemas.microsoft.com/office/drawing/2015/06/chart">
            <c:ext xmlns:c16="http://schemas.microsoft.com/office/drawing/2014/chart" uri="{C3380CC4-5D6E-409C-BE32-E72D297353CC}">
              <c16:uniqueId val="{00000008-8E39-43CE-8272-AB56B3F0D6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641</c:v>
                </c:pt>
              </c:numCache>
            </c:numRef>
          </c:val>
          <c:extLst xmlns:c16r2="http://schemas.microsoft.com/office/drawing/2015/06/chart">
            <c:ext xmlns:c16="http://schemas.microsoft.com/office/drawing/2014/chart" uri="{C3380CC4-5D6E-409C-BE32-E72D297353CC}">
              <c16:uniqueId val="{00000009-8E39-43CE-8272-AB56B3F0D6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21816</c:v>
                </c:pt>
                <c:pt idx="3">
                  <c:v>22273</c:v>
                </c:pt>
                <c:pt idx="6">
                  <c:v>22475</c:v>
                </c:pt>
                <c:pt idx="9">
                  <c:v>22142</c:v>
                </c:pt>
                <c:pt idx="12">
                  <c:v>21522</c:v>
                </c:pt>
              </c:numCache>
            </c:numRef>
          </c:val>
          <c:extLst xmlns:c16r2="http://schemas.microsoft.com/office/drawing/2015/06/chart">
            <c:ext xmlns:c16="http://schemas.microsoft.com/office/drawing/2014/chart" uri="{C3380CC4-5D6E-409C-BE32-E72D297353CC}">
              <c16:uniqueId val="{0000000A-8E39-43CE-8272-AB56B3F0D64D}"/>
            </c:ext>
          </c:extLst>
        </c:ser>
        <c:dLbls>
          <c:showLegendKey val="0"/>
          <c:showVal val="0"/>
          <c:showCatName val="0"/>
          <c:showSerName val="0"/>
          <c:showPercent val="0"/>
          <c:showBubbleSize val="0"/>
        </c:dLbls>
        <c:gapWidth val="100"/>
        <c:overlap val="100"/>
        <c:axId val="131233664"/>
        <c:axId val="131244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8E39-43CE-8272-AB56B3F0D64D}"/>
            </c:ext>
          </c:extLst>
        </c:ser>
        <c:dLbls>
          <c:showLegendKey val="0"/>
          <c:showVal val="0"/>
          <c:showCatName val="0"/>
          <c:showSerName val="0"/>
          <c:showPercent val="0"/>
          <c:showBubbleSize val="0"/>
        </c:dLbls>
        <c:marker val="1"/>
        <c:smooth val="0"/>
        <c:axId val="131233664"/>
        <c:axId val="131244032"/>
      </c:lineChart>
      <c:catAx>
        <c:axId val="13123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244032"/>
        <c:crosses val="autoZero"/>
        <c:auto val="1"/>
        <c:lblAlgn val="ctr"/>
        <c:lblOffset val="100"/>
        <c:tickLblSkip val="1"/>
        <c:tickMarkSkip val="1"/>
        <c:noMultiLvlLbl val="0"/>
      </c:catAx>
      <c:valAx>
        <c:axId val="131244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233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3375</c:v>
                </c:pt>
                <c:pt idx="1">
                  <c:v>3364</c:v>
                </c:pt>
                <c:pt idx="2">
                  <c:v>3281</c:v>
                </c:pt>
              </c:numCache>
            </c:numRef>
          </c:val>
          <c:extLst xmlns:c16r2="http://schemas.microsoft.com/office/drawing/2015/06/chart">
            <c:ext xmlns:c16="http://schemas.microsoft.com/office/drawing/2014/chart" uri="{C3380CC4-5D6E-409C-BE32-E72D297353CC}">
              <c16:uniqueId val="{00000000-5835-440D-A30B-E5C0E385E31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381</c:v>
                </c:pt>
                <c:pt idx="1">
                  <c:v>381</c:v>
                </c:pt>
                <c:pt idx="2">
                  <c:v>381</c:v>
                </c:pt>
              </c:numCache>
            </c:numRef>
          </c:val>
          <c:extLst xmlns:c16r2="http://schemas.microsoft.com/office/drawing/2015/06/chart">
            <c:ext xmlns:c16="http://schemas.microsoft.com/office/drawing/2014/chart" uri="{C3380CC4-5D6E-409C-BE32-E72D297353CC}">
              <c16:uniqueId val="{00000001-5835-440D-A30B-E5C0E385E31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4602</c:v>
                </c:pt>
                <c:pt idx="1">
                  <c:v>4670</c:v>
                </c:pt>
                <c:pt idx="2">
                  <c:v>4839</c:v>
                </c:pt>
              </c:numCache>
            </c:numRef>
          </c:val>
          <c:extLst xmlns:c16r2="http://schemas.microsoft.com/office/drawing/2015/06/chart">
            <c:ext xmlns:c16="http://schemas.microsoft.com/office/drawing/2014/chart" uri="{C3380CC4-5D6E-409C-BE32-E72D297353CC}">
              <c16:uniqueId val="{00000002-5835-440D-A30B-E5C0E385E31E}"/>
            </c:ext>
          </c:extLst>
        </c:ser>
        <c:dLbls>
          <c:showLegendKey val="0"/>
          <c:showVal val="0"/>
          <c:showCatName val="0"/>
          <c:showSerName val="0"/>
          <c:showPercent val="0"/>
          <c:showBubbleSize val="0"/>
        </c:dLbls>
        <c:gapWidth val="120"/>
        <c:overlap val="100"/>
        <c:axId val="124358016"/>
        <c:axId val="124359808"/>
      </c:barChart>
      <c:catAx>
        <c:axId val="12435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4359808"/>
        <c:crosses val="autoZero"/>
        <c:auto val="1"/>
        <c:lblAlgn val="ctr"/>
        <c:lblOffset val="100"/>
        <c:tickLblSkip val="1"/>
        <c:tickMarkSkip val="1"/>
        <c:noMultiLvlLbl val="0"/>
      </c:catAx>
      <c:valAx>
        <c:axId val="1243598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4358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{81C2DB8D-8804-4416-8078-5377A8EA41B6}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614-4ABE-AAE2-1D139C2D6B94}"/>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{3C78E801-25AC-4544-A487-2D5E7925ECBF}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14-4ABE-AAE2-1D139C2D6B94}"/>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{DF2532F0-734C-4B56-A771-A5FC829B92DA}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14-4ABE-AAE2-1D139C2D6B94}"/>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{9DEE64BD-458E-4751-BE05-EDC430F0D992}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14-4ABE-AAE2-1D139C2D6B94}"/>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{E7218210-CA66-4DC3-B5DD-804DF4D5711C}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14-4ABE-AAE2-1D139C2D6B9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{C0948A1F-7722-4510-9FBA-A206A1A4FF9E}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614-4ABE-AAE2-1D139C2D6B9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{668DDB37-FBE6-48FC-9941-7196524ACFF9}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614-4ABE-AAE2-1D139C2D6B9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{950529C4-7D54-419E-B78B-E43BB28D7099}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614-4ABE-AAE2-1D139C2D6B9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{3DDC0AC7-E4AF-484E-89B1-3C04BE2E1010}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614-4ABE-AAE2-1D139C2D6B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53.2</c:v>
                </c:pt>
                <c:pt idx="32">
                  <c:v>54.6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4614-4ABE-AAE2-1D139C2D6B9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{ED8DE9BC-0A04-4173-99C8-117ECAFBFC67}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614-4ABE-AAE2-1D139C2D6B94}"/>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{025139A2-7620-41FD-B63A-8D232E3E917B}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14-4ABE-AAE2-1D139C2D6B94}"/>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{18DC9BCA-8D32-4D2E-B05E-BB9E4AE9E06F}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14-4ABE-AAE2-1D139C2D6B94}"/>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{8D4D821A-58BA-4A4D-8056-49F05486F98F}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14-4ABE-AAE2-1D139C2D6B94}"/>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{F1E17048-1C08-499E-BA3A-D08886B8337D}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14-4ABE-AAE2-1D139C2D6B9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{6CFB495E-9983-4C7F-8617-B7E38A144B32}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614-4ABE-AAE2-1D139C2D6B9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{FA6E6C26-CBFE-4F4D-8CA5-D1EE5CF28146}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614-4ABE-AAE2-1D139C2D6B9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{CF2EC2D2-3F95-426E-8616-0C569449E81E}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614-4ABE-AAE2-1D139C2D6B9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{83196A92-C793-490C-8EC8-EBCD6D7AFA82}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614-4ABE-AAE2-1D139C2D6B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60.4</c:v>
                </c:pt>
                <c:pt idx="32">
                  <c:v>60.8</c:v>
                </c:pt>
              </c:numCache>
            </c:numRef>
          </c:xVal>
          <c:yVal>
            <c:numRef>
              <c:f>公会計指標分析・財政指標組合せ分析表!$BP$55:$DC$55</c:f>
              <c:numCache>
                <c:formatCode>#,##0.0;"▲ "#,##0.0</c:formatCode>
                <c:ptCount val="40"/>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4614-4ABE-AAE2-1D139C2D6B94}"/>
            </c:ext>
          </c:extLst>
        </c:ser>
        <c:dLbls>
          <c:showLegendKey val="0"/>
          <c:showVal val="1"/>
          <c:showCatName val="0"/>
          <c:showSerName val="0"/>
          <c:showPercent val="0"/>
          <c:showBubbleSize val="0"/>
        </c:dLbls>
        <c:axId val="131099648"/>
        <c:axId val="131105920"/>
      </c:scatterChart>
      <c:valAx>
        <c:axId val="131099648"/>
        <c:scaling>
          <c:orientation val="minMax"/>
          <c:max val="60.9"/>
          <c:min val="60.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105920"/>
        <c:crosses val="autoZero"/>
        <c:crossBetween val="midCat"/>
      </c:valAx>
      <c:valAx>
        <c:axId val="131105920"/>
        <c:scaling>
          <c:orientation val="minMax"/>
          <c:max val="35.9"/>
          <c:min val="3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0996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{87CBE2BD-AC64-4A0A-A067-F9E8D5BABCB0}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DF6-4AB2-9795-A3AAB5E037E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{22FFB3E0-3392-4A32-BDBA-4CB7787594E6}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DF6-4AB2-9795-A3AAB5E037E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{FD7B155A-A4C1-4F61-BED3-BE31FB3E5231}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DF6-4AB2-9795-A3AAB5E037E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{AF2EDBE3-83E6-4CB0-A48D-FA276D86AF1C}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DF6-4AB2-9795-A3AAB5E037E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{82B48D86-1865-47AE-B269-FA77D056D51C}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DF6-4AB2-9795-A3AAB5E037ED}"/>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{2DA154BA-A5CA-4E0C-8BCB-1FFD85DFA7C8}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DF6-4AB2-9795-A3AAB5E037ED}"/>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{1638505E-60A3-41DA-A12F-3CA34E461C0D}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DF6-4AB2-9795-A3AAB5E037ED}"/>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{508A8345-7BB6-4B24-9D80-11ECAED28020}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DF6-4AB2-9795-A3AAB5E037ED}"/>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{119EA99B-0A3A-4B99-B21B-A2CC889291A6}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DF6-4AB2-9795-A3AAB5E037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4.9000000000000004</c:v>
                </c:pt>
                <c:pt idx="8">
                  <c:v>4.9000000000000004</c:v>
                </c:pt>
                <c:pt idx="16">
                  <c:v>4.4000000000000004</c:v>
                </c:pt>
                <c:pt idx="24">
                  <c:v>3.9</c:v>
                </c:pt>
                <c:pt idx="32">
                  <c:v>3.5</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0DF6-4AB2-9795-A3AAB5E037E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{A6B37A86-D828-41B7-B273-60D71C98285D}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DF6-4AB2-9795-A3AAB5E037E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{2E7A507D-362B-424F-BC28-C2CBB5BBE2C1}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DF6-4AB2-9795-A3AAB5E037E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{31016EDD-9E39-4EDB-BAAD-8373ECECB980}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DF6-4AB2-9795-A3AAB5E037E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{201F2BC2-C0D1-4E14-B8C6-8A8E29CC830E}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DF6-4AB2-9795-A3AAB5E037E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{EEB9A0D8-30FA-4D67-BC89-FC2BA1CA7658}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DF6-4AB2-9795-A3AAB5E037ED}"/>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{9BC7ED25-05A7-48A6-B5AE-E0C5A29D6849}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DF6-4AB2-9795-A3AAB5E037ED}"/>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{B273173B-2ACA-4A36-B1CC-55F858DEBFF2}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DF6-4AB2-9795-A3AAB5E037ED}"/>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{416DFC17-F9ED-4A83-86B8-6C119C68E0F5}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DF6-4AB2-9795-A3AAB5E037ED}"/>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{BBC51AE4-0021-4A18-B10A-21ED550E4765}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DF6-4AB2-9795-A3AAB5E037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6.9</c:v>
                </c:pt>
                <c:pt idx="32">
                  <c:v>6.6</c:v>
                </c:pt>
              </c:numCache>
            </c:numRef>
          </c:xVal>
          <c:yVal>
            <c:numRef>
              <c:f>公会計指標分析・財政指標組合せ分析表!$BP$77:$DC$77</c:f>
              <c:numCache>
                <c:formatCode>#,##0.0;"▲ "#,##0.0</c:formatCode>
                <c:ptCount val="40"/>
                <c:pt idx="0">
                  <c:v>50.3</c:v>
                </c:pt>
                <c:pt idx="8">
                  <c:v>45.9</c:v>
                </c:pt>
                <c:pt idx="16">
                  <c:v>33.6</c:v>
                </c:pt>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0DF6-4AB2-9795-A3AAB5E037ED}"/>
            </c:ext>
          </c:extLst>
        </c:ser>
        <c:dLbls>
          <c:showLegendKey val="0"/>
          <c:showVal val="1"/>
          <c:showCatName val="0"/>
          <c:showSerName val="0"/>
          <c:showPercent val="0"/>
          <c:showBubbleSize val="0"/>
        </c:dLbls>
        <c:axId val="131654784"/>
        <c:axId val="131656704"/>
      </c:scatterChart>
      <c:valAx>
        <c:axId val="131654784"/>
        <c:scaling>
          <c:orientation val="minMax"/>
          <c:max val="9.9"/>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656704"/>
        <c:crosses val="autoZero"/>
        <c:crossBetween val="midCat"/>
      </c:valAx>
      <c:valAx>
        <c:axId val="131656704"/>
        <c:scaling>
          <c:orientation val="minMax"/>
          <c:max val="54"/>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6547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no"?><Relationships xmlns="http://schemas.openxmlformats.org/package/2006/relationships"><Relationship Id="rId1" Target="../charts/chart4.xml" Type="http://schemas.openxmlformats.org/officeDocument/2006/relationships/chart"/></Relationships>
</file>

<file path=xl/drawings/_rels/drawing11.xml.rels><?xml version="1.0" encoding="UTF-8" standalone="no"?><Relationships xmlns="http://schemas.openxmlformats.org/package/2006/relationships"><Relationship Id="rId1" Target="../charts/chart5.xml" Type="http://schemas.openxmlformats.org/officeDocument/2006/relationships/chart"/></Relationships>
</file>

<file path=xl/drawings/_rels/drawing12.xml.rels><?xml version="1.0" encoding="UTF-8" standalone="no"?><Relationships xmlns="http://schemas.openxmlformats.org/package/2006/relationships"><Relationship Id="rId1" Target="../charts/chart6.xml" Type="http://schemas.openxmlformats.org/officeDocument/2006/relationships/chart"/></Relationships>
</file>

<file path=xl/drawings/_rels/drawing13.xml.rels><?xml version="1.0" encoding="UTF-8" standalone="no"?><Relationships xmlns="http://schemas.openxmlformats.org/package/2006/relationships"><Relationship Id="rId1" Target="../charts/chart7.xml" Type="http://schemas.openxmlformats.org/officeDocument/2006/relationships/chart"/><Relationship Id="rId2" Target="../charts/chart8.xml" Type="http://schemas.openxmlformats.org/officeDocument/2006/relationships/chart"/></Relationships>
</file>

<file path=xl/drawings/_rels/drawing4.xml.rels><?xml version="1.0" encoding="UTF-8" standalone="no"?><Relationships xmlns="http://schemas.openxmlformats.org/package/2006/relationships"><Relationship Id="rId1" Target="../charts/chart1.xml" Type="http://schemas.openxmlformats.org/officeDocument/2006/relationships/chart"/></Relationships>
</file>

<file path=xl/drawings/_rels/drawing8.xml.rels><?xml version="1.0" encoding="UTF-8" standalone="no"?><Relationships xmlns="http://schemas.openxmlformats.org/package/2006/relationships"><Relationship Id="rId1" Target="../charts/chart2.xml" Type="http://schemas.openxmlformats.org/officeDocument/2006/relationships/chart"/></Relationships>
</file>

<file path=xl/drawings/_rels/drawing9.xml.rels><?xml version="1.0" encoding="UTF-8" standalone="no"?><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年度借入の臨時財政対策債の元金償還開始（</a:t>
          </a:r>
          <a:r>
            <a:rPr kumimoji="1" lang="en-US" altLang="ja-JP" sz="1400">
              <a:latin typeface="ＭＳ ゴシック" pitchFamily="49" charset="-128"/>
              <a:ea typeface="ＭＳ ゴシック" pitchFamily="49" charset="-128"/>
            </a:rPr>
            <a:t>+90,650</a:t>
          </a:r>
          <a:r>
            <a:rPr kumimoji="1" lang="ja-JP" altLang="en-US" sz="1400">
              <a:latin typeface="ＭＳ ゴシック" pitchFamily="49" charset="-128"/>
              <a:ea typeface="ＭＳ ゴシック" pitchFamily="49" charset="-128"/>
            </a:rPr>
            <a:t>千円）などにより、元利償還金が</a:t>
          </a:r>
          <a:r>
            <a:rPr kumimoji="1" lang="en-US" altLang="ja-JP" sz="1400">
              <a:latin typeface="ＭＳ ゴシック" pitchFamily="49" charset="-128"/>
              <a:ea typeface="ＭＳ ゴシック" pitchFamily="49" charset="-128"/>
            </a:rPr>
            <a:t>72</a:t>
          </a:r>
          <a:r>
            <a:rPr kumimoji="1" lang="ja-JP" altLang="en-US" sz="1400">
              <a:latin typeface="ＭＳ ゴシック" pitchFamily="49" charset="-128"/>
              <a:ea typeface="ＭＳ ゴシック" pitchFamily="49" charset="-128"/>
            </a:rPr>
            <a:t>百万円増加した。また、平成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年度より、公共下水道事業特別会計が地方公営企業法の全部適用に伴い企業会計へ移行したため、公営企業債の元利償還金に対する繰入金が減少した。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今後は施設の老朽化対策など、大型事業も予定されているが、国・県支出金や基金の活用により発行額を抑制しつつ、有利な起債を活用することなどにより、負担を抑制していく。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将来負担すべき債務に対し、充当可能基金などによる充当可能財源が上回るため、将来負担比率は算定されない状況を維持している。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公共事業等債が減となったことなどにより、地方債の現在高が減少したことに加え、平成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年度より、公共下水道事業特別会計が地方公営企業法の全部適用に伴い企業会計へ移行したため、公営企業債等繰入見込額が減少し、将来負担額は５．４億円減少した。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充当可能特定歳入や基準財政需要額算入見込額は微減となったが、将来負担額の減少幅が上回ったため、将来負担比率の分子は改善した。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千葉県四街道市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　今後予定される庁舎整備や次期ごみ処理施設建設など大型事業に備え、庁舎建設基金や廃棄物処理施設建設基金へ各１億円を積み立てたことや、定期運用による運用利子を積み立てたことで、基金全体としては</a:t>
          </a:r>
          <a:r>
            <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rPr>
            <a:t>8,700</a:t>
          </a:r>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　庁舎整備や次期ごみ処理施設建設に伴い、庁舎建設基金、廃棄物処理施設建設基金が繰入される予定である。また、大型事業に伴う公債費の増に備え、市債管理基金に積み立てを行っていく。</a:t>
          </a:r>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　住みよい豊かなまちづくり推進基金・・・分権型社会に対応し、住みよい豊かな地域社会の形成に資する事業の資金に充てる。</a:t>
          </a:r>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　庁舎建設基金・・・庁舎の建設の資金に充てる</a:t>
          </a:r>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　廃棄物処理施設建設基金・・・廃棄物処理施設の建設の資金に充てる</a:t>
          </a:r>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　廃棄物処理施設建設基金は今後予定される次期ごみ処理施設建設に備え、１億円を積み立てるとともに、基金を運用して得た運用利子</a:t>
          </a:r>
          <a:r>
            <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rPr>
            <a:t>186</a:t>
          </a:r>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千円を積み立てたため、</a:t>
          </a:r>
          <a:r>
            <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rPr>
            <a:t>100,186</a:t>
          </a:r>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　庁舎整備や次期ごみ処理施設建設に伴い、庁舎建設基金、廃棄物処理施設建設基金が繰入される予定。</a:t>
          </a:r>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　民間保育所整備に伴う保育所運営委託料等の増により、扶助費が</a:t>
          </a:r>
          <a:r>
            <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rPr>
            <a:t>328,344</a:t>
          </a:r>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千円増となったことなどから、財政調整基金を</a:t>
          </a:r>
          <a:r>
            <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rPr>
            <a:t>572,399</a:t>
          </a:r>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千円繰入れたため、財政調整基金残高が減少した。</a:t>
          </a:r>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　今後に控えている庁舎整備や次期ごみ処理施設建設などにより、財政調整基金残高は減少する見込みである。</a:t>
          </a:r>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　既存事業の見直しや経費の節減を徹底し、財政調整基金の残高を維持できるよう努めていく。</a:t>
          </a:r>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　市債管理基金は、定期運用による運用利子</a:t>
          </a:r>
          <a:r>
            <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千円を積立て、</a:t>
          </a:r>
          <a:r>
            <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rPr>
            <a:t>381,046</a:t>
          </a:r>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750">
              <a:solidFill>
                <a:schemeClr val="dk1"/>
              </a:solidFill>
              <a:effectLst/>
              <a:latin typeface="ＭＳ ゴシック" panose="020B0609070205080204" pitchFamily="49" charset="-128"/>
              <a:ea typeface="ＭＳ ゴシック" panose="020B0609070205080204" pitchFamily="49" charset="-128"/>
              <a:cs typeface="+mn-cs"/>
            </a:rPr>
            <a:t>　今後に控えている庁舎整備や次期ごみ処理施設建設などの大型事業に伴う公債費の増に備え、積み立てを行っていく。</a:t>
          </a:r>
          <a:endParaRPr kumimoji="1" lang="en-US" altLang="ja-JP" sz="17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93,184
91,061
34.52
26,334,420
25,403,653
800,990
15,768,276
21,522,117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有形固定資産減価償却率は、類似団体よりも低い水準であるが、伸び率については、類似団体平均よりも上回っている。</a:t>
          </a:r>
          <a:r>
            <a:rPr lang="ja-JP" altLang="en-US" sz="1100">
              <a:solidFill>
                <a:schemeClr val="dk1"/>
              </a:solidFill>
              <a:effectLst/>
              <a:latin typeface="+mn-lt"/>
              <a:ea typeface="+mn-ea"/>
              <a:cs typeface="+mn-cs"/>
            </a:rPr>
            <a:t>今後は、</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年度に策定した公共施設等総合管理計画において掲げた、施設総量（延床面積）を</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％以上縮減することを目標とし、施設の老朽化対策を進める。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73" name="直線コネクタ 72"/>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74"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75" name="直線コネクタ 74"/>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76"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7" name="直線コネクタ 76"/>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82113</xdr:rowOff>
    </xdr:from>
    <xdr:ext cx="405111" cy="259045"/>
    <xdr:sp macro="" textlink="">
      <xdr:nvSpPr>
        <xdr:cNvPr id="78" name="有形固定資産減価償却率平均値テキスト"/>
        <xdr:cNvSpPr txBox="1"/>
      </xdr:nvSpPr>
      <xdr:spPr>
        <a:xfrm>
          <a:off x="4813300" y="5654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9" name="フローチャート: 判断 78"/>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80" name="フローチャート: 判断 79"/>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81" name="フローチャート: 判断 80"/>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79012</xdr:rowOff>
    </xdr:from>
    <xdr:to>
      <xdr:col>23</xdr:col>
      <xdr:colOff>136525</xdr:colOff>
      <xdr:row>31</xdr:row>
      <xdr:rowOff>9162</xdr:rowOff>
    </xdr:to>
    <xdr:sp macro="" textlink="">
      <xdr:nvSpPr>
        <xdr:cNvPr id="87" name="楕円 86"/>
        <xdr:cNvSpPr/>
      </xdr:nvSpPr>
      <xdr:spPr>
        <a:xfrm>
          <a:off x="4711700" y="59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57439</xdr:rowOff>
    </xdr:from>
    <xdr:ext cx="405111" cy="259045"/>
    <xdr:sp macro="" textlink="">
      <xdr:nvSpPr>
        <xdr:cNvPr id="88" name="有形固定資産減価償却率該当値テキスト"/>
        <xdr:cNvSpPr txBox="1"/>
      </xdr:nvSpPr>
      <xdr:spPr>
        <a:xfrm>
          <a:off x="4813300" y="5972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122192</xdr:rowOff>
    </xdr:from>
    <xdr:to>
      <xdr:col>19</xdr:col>
      <xdr:colOff>187325</xdr:colOff>
      <xdr:row>31</xdr:row>
      <xdr:rowOff>52342</xdr:rowOff>
    </xdr:to>
    <xdr:sp macro="" textlink="">
      <xdr:nvSpPr>
        <xdr:cNvPr id="89" name="楕円 88"/>
        <xdr:cNvSpPr/>
      </xdr:nvSpPr>
      <xdr:spPr>
        <a:xfrm>
          <a:off x="4000500" y="60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129812</xdr:rowOff>
    </xdr:from>
    <xdr:to>
      <xdr:col>23</xdr:col>
      <xdr:colOff>85725</xdr:colOff>
      <xdr:row>31</xdr:row>
      <xdr:rowOff>1542</xdr:rowOff>
    </xdr:to>
    <xdr:cxnSp macro="">
      <xdr:nvCxnSpPr>
        <xdr:cNvPr id="90" name="直線コネクタ 89"/>
        <xdr:cNvCxnSpPr/>
      </xdr:nvCxnSpPr>
      <xdr:spPr>
        <a:xfrm flipV="1">
          <a:off x="4051300" y="6044837"/>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18251</xdr:rowOff>
    </xdr:from>
    <xdr:ext cx="405111" cy="259045"/>
    <xdr:sp macro="" textlink="">
      <xdr:nvSpPr>
        <xdr:cNvPr id="91" name="n_1aveValue有形固定資産減価償却率"/>
        <xdr:cNvSpPr txBox="1"/>
      </xdr:nvSpPr>
      <xdr:spPr>
        <a:xfrm>
          <a:off x="38360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129285</xdr:rowOff>
    </xdr:from>
    <xdr:ext cx="405111" cy="259045"/>
    <xdr:sp macro="" textlink="">
      <xdr:nvSpPr>
        <xdr:cNvPr id="92" name="n_2aveValue有形固定資産減価償却率"/>
        <xdr:cNvSpPr txBox="1"/>
      </xdr:nvSpPr>
      <xdr:spPr>
        <a:xfrm>
          <a:off x="3086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43469</xdr:rowOff>
    </xdr:from>
    <xdr:ext cx="405111" cy="259045"/>
    <xdr:sp macro="" textlink="">
      <xdr:nvSpPr>
        <xdr:cNvPr id="93" name="n_1mainValue有形固定資産減価償却率"/>
        <xdr:cNvSpPr txBox="1"/>
      </xdr:nvSpPr>
      <xdr:spPr>
        <a:xfrm>
          <a:off x="3836044" y="6129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債務償還可能年数は類似団体平均を下回っている。将来負担額については、事業に係る新発債を抑制していることから減少傾向である。また、経常一般財源等は市税などが増加したことにより増加傾向である。分子の減少率よりも分母の増加率の方が大きいため、昨年度よりも債務償還可能年数は小さくな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0" name="テキスト ボックス 109"/>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2" name="テキスト ボックス 111"/>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4" name="テキスト ボックス 113"/>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6" name="テキスト ボックス 115"/>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8" name="テキスト ボックス 117"/>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0" name="テキスト ボックス 119"/>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2" name="テキスト ボックス 12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24" name="直線コネクタ 123"/>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5"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6" name="直線コネクタ 125"/>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7"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8" name="直線コネクタ 127"/>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9"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30" name="フローチャート: 判断 129"/>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111125</xdr:rowOff>
    </xdr:from>
    <xdr:to>
      <xdr:col>76</xdr:col>
      <xdr:colOff>73025</xdr:colOff>
      <xdr:row>32</xdr:row>
      <xdr:rowOff>41275</xdr:rowOff>
    </xdr:to>
    <xdr:sp macro="" textlink="">
      <xdr:nvSpPr>
        <xdr:cNvPr id="136" name="楕円 135"/>
        <xdr:cNvSpPr/>
      </xdr:nvSpPr>
      <xdr:spPr>
        <a:xfrm>
          <a:off x="14744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89552</xdr:rowOff>
    </xdr:from>
    <xdr:ext cx="340478" cy="259045"/>
    <xdr:sp macro="" textlink="">
      <xdr:nvSpPr>
        <xdr:cNvPr id="137" name="債務償還可能年数該当値テキスト"/>
        <xdr:cNvSpPr txBox="1"/>
      </xdr:nvSpPr>
      <xdr:spPr>
        <a:xfrm>
          <a:off x="14846300" y="6176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93,184
91,061
34.52
26,334,420
25,403,653
800,990
15,768,276
21,522,117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123388</xdr:rowOff>
    </xdr:from>
    <xdr:ext cx="405111" cy="259045"/>
    <xdr:sp macro="" textlink="">
      <xdr:nvSpPr>
        <xdr:cNvPr id="62" name="【道路】&#10;有形固定資産減価償却率平均値テキスト"/>
        <xdr:cNvSpPr txBox="1"/>
      </xdr:nvSpPr>
      <xdr:spPr>
        <a:xfrm>
          <a:off x="4673600" y="612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95613</xdr:rowOff>
    </xdr:from>
    <xdr:to>
      <xdr:col>24</xdr:col>
      <xdr:colOff>114300</xdr:colOff>
      <xdr:row>38</xdr:row>
      <xdr:rowOff>25763</xdr:rowOff>
    </xdr:to>
    <xdr:sp macro="" textlink="">
      <xdr:nvSpPr>
        <xdr:cNvPr id="71" name="楕円 70"/>
        <xdr:cNvSpPr/>
      </xdr:nvSpPr>
      <xdr:spPr>
        <a:xfrm>
          <a:off x="45847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74040</xdr:rowOff>
    </xdr:from>
    <xdr:ext cx="405111" cy="259045"/>
    <xdr:sp macro="" textlink="">
      <xdr:nvSpPr>
        <xdr:cNvPr id="72" name="【道路】&#10;有形固定資産減価償却率該当値テキスト"/>
        <xdr:cNvSpPr txBox="1"/>
      </xdr:nvSpPr>
      <xdr:spPr>
        <a:xfrm>
          <a:off x="4673600"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110308</xdr:rowOff>
    </xdr:from>
    <xdr:to>
      <xdr:col>20</xdr:col>
      <xdr:colOff>38100</xdr:colOff>
      <xdr:row>38</xdr:row>
      <xdr:rowOff>40458</xdr:rowOff>
    </xdr:to>
    <xdr:sp macro="" textlink="">
      <xdr:nvSpPr>
        <xdr:cNvPr id="73" name="楕円 72"/>
        <xdr:cNvSpPr/>
      </xdr:nvSpPr>
      <xdr:spPr>
        <a:xfrm>
          <a:off x="3746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146413</xdr:rowOff>
    </xdr:from>
    <xdr:to>
      <xdr:col>24</xdr:col>
      <xdr:colOff>63500</xdr:colOff>
      <xdr:row>37</xdr:row>
      <xdr:rowOff>161109</xdr:rowOff>
    </xdr:to>
    <xdr:cxnSp macro="">
      <xdr:nvCxnSpPr>
        <xdr:cNvPr id="74" name="直線コネクタ 73"/>
        <xdr:cNvCxnSpPr/>
      </xdr:nvCxnSpPr>
      <xdr:spPr>
        <a:xfrm flipV="1">
          <a:off x="3797300" y="6490063"/>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63517</xdr:rowOff>
    </xdr:from>
    <xdr:ext cx="405111" cy="259045"/>
    <xdr:sp macro="" textlink="">
      <xdr:nvSpPr>
        <xdr:cNvPr id="75" name="n_1aveValue【道路】&#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6"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31586</xdr:rowOff>
    </xdr:from>
    <xdr:ext cx="405111" cy="259045"/>
    <xdr:sp macro="" textlink="">
      <xdr:nvSpPr>
        <xdr:cNvPr id="77" name="n_1mainValue【道路】&#10;有形固定資産減価償却率"/>
        <xdr:cNvSpPr txBox="1"/>
      </xdr:nvSpPr>
      <xdr:spPr>
        <a:xfrm>
          <a:off x="358204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9" name="テキスト ボックス 98"/>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3" name="直線コネクタ 102"/>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4"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5" name="直線コネクタ 104"/>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6"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07" name="直線コネクタ 106"/>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85310</xdr:rowOff>
    </xdr:from>
    <xdr:ext cx="469744" cy="259045"/>
    <xdr:sp macro="" textlink="">
      <xdr:nvSpPr>
        <xdr:cNvPr id="108" name="【道路】&#10;一人当たり延長平均値テキスト"/>
        <xdr:cNvSpPr txBox="1"/>
      </xdr:nvSpPr>
      <xdr:spPr>
        <a:xfrm>
          <a:off x="10515600" y="6943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09" name="フローチャート: 判断 108"/>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0" name="フローチャート: 判断 109"/>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11" name="フローチャート: 判断 110"/>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140615</xdr:rowOff>
    </xdr:from>
    <xdr:to>
      <xdr:col>55</xdr:col>
      <xdr:colOff>50800</xdr:colOff>
      <xdr:row>42</xdr:row>
      <xdr:rowOff>70765</xdr:rowOff>
    </xdr:to>
    <xdr:sp macro="" textlink="">
      <xdr:nvSpPr>
        <xdr:cNvPr id="117" name="楕円 116"/>
        <xdr:cNvSpPr/>
      </xdr:nvSpPr>
      <xdr:spPr>
        <a:xfrm>
          <a:off x="10426700" y="71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55542</xdr:rowOff>
    </xdr:from>
    <xdr:ext cx="469744" cy="259045"/>
    <xdr:sp macro="" textlink="">
      <xdr:nvSpPr>
        <xdr:cNvPr id="118" name="【道路】&#10;一人当たり延長該当値テキスト"/>
        <xdr:cNvSpPr txBox="1"/>
      </xdr:nvSpPr>
      <xdr:spPr>
        <a:xfrm>
          <a:off x="10515600" y="7084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141447</xdr:rowOff>
    </xdr:from>
    <xdr:to>
      <xdr:col>50</xdr:col>
      <xdr:colOff>165100</xdr:colOff>
      <xdr:row>42</xdr:row>
      <xdr:rowOff>71597</xdr:rowOff>
    </xdr:to>
    <xdr:sp macro="" textlink="">
      <xdr:nvSpPr>
        <xdr:cNvPr id="119" name="楕円 118"/>
        <xdr:cNvSpPr/>
      </xdr:nvSpPr>
      <xdr:spPr>
        <a:xfrm>
          <a:off x="9588500" y="71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19965</xdr:rowOff>
    </xdr:from>
    <xdr:to>
      <xdr:col>55</xdr:col>
      <xdr:colOff>0</xdr:colOff>
      <xdr:row>42</xdr:row>
      <xdr:rowOff>20797</xdr:rowOff>
    </xdr:to>
    <xdr:cxnSp macro="">
      <xdr:nvCxnSpPr>
        <xdr:cNvPr id="120" name="直線コネクタ 119"/>
        <xdr:cNvCxnSpPr/>
      </xdr:nvCxnSpPr>
      <xdr:spPr>
        <a:xfrm flipV="1">
          <a:off x="9639300" y="7220865"/>
          <a:ext cx="838200" cy="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22728</xdr:rowOff>
    </xdr:from>
    <xdr:ext cx="469744" cy="259045"/>
    <xdr:sp macro="" textlink="">
      <xdr:nvSpPr>
        <xdr:cNvPr id="121" name="n_1aveValue【道路】&#10;一人当たり延長"/>
        <xdr:cNvSpPr txBox="1"/>
      </xdr:nvSpPr>
      <xdr:spPr>
        <a:xfrm>
          <a:off x="9391727" y="68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46193</xdr:rowOff>
    </xdr:from>
    <xdr:ext cx="469744" cy="259045"/>
    <xdr:sp macro="" textlink="">
      <xdr:nvSpPr>
        <xdr:cNvPr id="122" name="n_2aveValue【道路】&#10;一人当たり延長"/>
        <xdr:cNvSpPr txBox="1"/>
      </xdr:nvSpPr>
      <xdr:spPr>
        <a:xfrm>
          <a:off x="8515427" y="6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62724</xdr:rowOff>
    </xdr:from>
    <xdr:ext cx="469744" cy="259045"/>
    <xdr:sp macro="" textlink="">
      <xdr:nvSpPr>
        <xdr:cNvPr id="123" name="n_1mainValue【道路】&#10;一人当たり延長"/>
        <xdr:cNvSpPr txBox="1"/>
      </xdr:nvSpPr>
      <xdr:spPr>
        <a:xfrm>
          <a:off x="9391727" y="726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5" name="テキスト ボックス 13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5" name="テキスト ボックス 14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49" name="直線コネクタ 148"/>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0"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1" name="直線コネクタ 150"/>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2"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3" name="直線コネクタ 152"/>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28864</xdr:rowOff>
    </xdr:from>
    <xdr:ext cx="405111" cy="259045"/>
    <xdr:sp macro="" textlink="">
      <xdr:nvSpPr>
        <xdr:cNvPr id="154" name="【橋りょう・トンネル】&#10;有形固定資産減価償却率平均値テキスト"/>
        <xdr:cNvSpPr txBox="1"/>
      </xdr:nvSpPr>
      <xdr:spPr>
        <a:xfrm>
          <a:off x="4673600" y="1014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55" name="フローチャート: 判断 154"/>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56" name="フローチャート: 判断 155"/>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57" name="フローチャート: 判断 156"/>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125549</xdr:rowOff>
    </xdr:from>
    <xdr:to>
      <xdr:col>24</xdr:col>
      <xdr:colOff>114300</xdr:colOff>
      <xdr:row>59</xdr:row>
      <xdr:rowOff>55699</xdr:rowOff>
    </xdr:to>
    <xdr:sp macro="" textlink="">
      <xdr:nvSpPr>
        <xdr:cNvPr id="163" name="楕円 162"/>
        <xdr:cNvSpPr/>
      </xdr:nvSpPr>
      <xdr:spPr>
        <a:xfrm>
          <a:off x="45847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148426</xdr:rowOff>
    </xdr:from>
    <xdr:ext cx="405111" cy="259045"/>
    <xdr:sp macro="" textlink="">
      <xdr:nvSpPr>
        <xdr:cNvPr id="164" name="【橋りょう・トンネル】&#10;有形固定資産減価償却率該当値テキスト"/>
        <xdr:cNvSpPr txBox="1"/>
      </xdr:nvSpPr>
      <xdr:spPr>
        <a:xfrm>
          <a:off x="4673600" y="992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151674</xdr:rowOff>
    </xdr:from>
    <xdr:to>
      <xdr:col>20</xdr:col>
      <xdr:colOff>38100</xdr:colOff>
      <xdr:row>59</xdr:row>
      <xdr:rowOff>81824</xdr:rowOff>
    </xdr:to>
    <xdr:sp macro="" textlink="">
      <xdr:nvSpPr>
        <xdr:cNvPr id="165" name="楕円 164"/>
        <xdr:cNvSpPr/>
      </xdr:nvSpPr>
      <xdr:spPr>
        <a:xfrm>
          <a:off x="37465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4899</xdr:rowOff>
    </xdr:from>
    <xdr:to>
      <xdr:col>24</xdr:col>
      <xdr:colOff>63500</xdr:colOff>
      <xdr:row>59</xdr:row>
      <xdr:rowOff>31024</xdr:rowOff>
    </xdr:to>
    <xdr:cxnSp macro="">
      <xdr:nvCxnSpPr>
        <xdr:cNvPr id="166" name="直線コネクタ 165"/>
        <xdr:cNvCxnSpPr/>
      </xdr:nvCxnSpPr>
      <xdr:spPr>
        <a:xfrm flipV="1">
          <a:off x="3797300" y="1012044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67"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168" name="n_2aveValue【橋りょう・トンネル】&#10;有形固定資産減価償却率"/>
        <xdr:cNvSpPr txBox="1"/>
      </xdr:nvSpPr>
      <xdr:spPr>
        <a:xfrm>
          <a:off x="2705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98351</xdr:rowOff>
    </xdr:from>
    <xdr:ext cx="405111" cy="259045"/>
    <xdr:sp macro="" textlink="">
      <xdr:nvSpPr>
        <xdr:cNvPr id="169" name="n_1mainValue【橋りょう・トンネル】&#10;有形固定資産減価償却率"/>
        <xdr:cNvSpPr txBox="1"/>
      </xdr:nvSpPr>
      <xdr:spPr>
        <a:xfrm>
          <a:off x="35820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0" name="直線コネクタ 17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1" name="テキスト ボックス 18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2" name="直線コネクタ 18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3" name="テキスト ボックス 18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4" name="直線コネクタ 18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5" name="テキスト ボックス 18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6" name="直線コネクタ 18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7" name="テキスト ボックス 18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8" name="直線コネクタ 18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9" name="テキスト ボックス 18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1" name="テキスト ボックス 19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193" name="直線コネクタ 192"/>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194"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195" name="直線コネクタ 194"/>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196"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197" name="直線コネクタ 196"/>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80492</xdr:rowOff>
    </xdr:from>
    <xdr:ext cx="599010" cy="259045"/>
    <xdr:sp macro="" textlink="">
      <xdr:nvSpPr>
        <xdr:cNvPr id="198" name="【橋りょう・トンネル】&#10;一人当たり有形固定資産（償却資産）額平均値テキスト"/>
        <xdr:cNvSpPr txBox="1"/>
      </xdr:nvSpPr>
      <xdr:spPr>
        <a:xfrm>
          <a:off x="10515600" y="10710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199" name="フローチャート: 判断 198"/>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0" name="フローチャート: 判断 199"/>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201" name="フローチャート: 判断 200"/>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148827</xdr:rowOff>
    </xdr:from>
    <xdr:to>
      <xdr:col>55</xdr:col>
      <xdr:colOff>50800</xdr:colOff>
      <xdr:row>64</xdr:row>
      <xdr:rowOff>78977</xdr:rowOff>
    </xdr:to>
    <xdr:sp macro="" textlink="">
      <xdr:nvSpPr>
        <xdr:cNvPr id="207" name="楕円 206"/>
        <xdr:cNvSpPr/>
      </xdr:nvSpPr>
      <xdr:spPr>
        <a:xfrm>
          <a:off x="10426700" y="1095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63754</xdr:rowOff>
    </xdr:from>
    <xdr:ext cx="534377" cy="259045"/>
    <xdr:sp macro="" textlink="">
      <xdr:nvSpPr>
        <xdr:cNvPr id="208" name="【橋りょう・トンネル】&#10;一人当たり有形固定資産（償却資産）額該当値テキスト"/>
        <xdr:cNvSpPr txBox="1"/>
      </xdr:nvSpPr>
      <xdr:spPr>
        <a:xfrm>
          <a:off x="10515600" y="1086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148451</xdr:rowOff>
    </xdr:from>
    <xdr:to>
      <xdr:col>50</xdr:col>
      <xdr:colOff>165100</xdr:colOff>
      <xdr:row>64</xdr:row>
      <xdr:rowOff>78601</xdr:rowOff>
    </xdr:to>
    <xdr:sp macro="" textlink="">
      <xdr:nvSpPr>
        <xdr:cNvPr id="209" name="楕円 208"/>
        <xdr:cNvSpPr/>
      </xdr:nvSpPr>
      <xdr:spPr>
        <a:xfrm>
          <a:off x="9588500" y="1094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27801</xdr:rowOff>
    </xdr:from>
    <xdr:to>
      <xdr:col>55</xdr:col>
      <xdr:colOff>0</xdr:colOff>
      <xdr:row>64</xdr:row>
      <xdr:rowOff>28177</xdr:rowOff>
    </xdr:to>
    <xdr:cxnSp macro="">
      <xdr:nvCxnSpPr>
        <xdr:cNvPr id="210" name="直線コネクタ 209"/>
        <xdr:cNvCxnSpPr/>
      </xdr:nvCxnSpPr>
      <xdr:spPr>
        <a:xfrm>
          <a:off x="9639300" y="11000601"/>
          <a:ext cx="8382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9481</xdr:rowOff>
    </xdr:from>
    <xdr:ext cx="599010" cy="259045"/>
    <xdr:sp macro="" textlink="">
      <xdr:nvSpPr>
        <xdr:cNvPr id="211" name="n_1aveValue【橋りょう・トンネル】&#10;一人当たり有形固定資産（償却資産）額"/>
        <xdr:cNvSpPr txBox="1"/>
      </xdr:nvSpPr>
      <xdr:spPr>
        <a:xfrm>
          <a:off x="93270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788</xdr:rowOff>
    </xdr:from>
    <xdr:ext cx="599010" cy="259045"/>
    <xdr:sp macro="" textlink="">
      <xdr:nvSpPr>
        <xdr:cNvPr id="212" name="n_2aveValue【橋りょう・トンネル】&#10;一人当たり有形固定資産（償却資産）額"/>
        <xdr:cNvSpPr txBox="1"/>
      </xdr:nvSpPr>
      <xdr:spPr>
        <a:xfrm>
          <a:off x="8450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69728</xdr:rowOff>
    </xdr:from>
    <xdr:ext cx="534377" cy="259045"/>
    <xdr:sp macro="" textlink="">
      <xdr:nvSpPr>
        <xdr:cNvPr id="213" name="n_1mainValue【橋りょう・トンネル】&#10;一人当たり有形固定資産（償却資産）額"/>
        <xdr:cNvSpPr txBox="1"/>
      </xdr:nvSpPr>
      <xdr:spPr>
        <a:xfrm>
          <a:off x="9359411" y="1104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2" name="テキスト ボックス 22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3" name="直線コネクタ 22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4" name="テキスト ボックス 22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5" name="直線コネクタ 22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6" name="テキスト ボックス 22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7" name="直線コネクタ 22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8" name="テキスト ボックス 22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9" name="直線コネクタ 22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0" name="テキスト ボックス 22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1" name="直線コネクタ 23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2" name="テキスト ボックス 23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3" name="直線コネクタ 23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4" name="テキスト ボックス 23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6" name="テキスト ボックス 23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38" name="直線コネクタ 237"/>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39"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40" name="直線コネクタ 239"/>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2" name="直線コネクタ 24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243" name="【公営住宅】&#10;有形固定資産減価償却率平均値テキスト"/>
        <xdr:cNvSpPr txBox="1"/>
      </xdr:nvSpPr>
      <xdr:spPr>
        <a:xfrm>
          <a:off x="4673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44" name="フローチャート: 判断 243"/>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45" name="フローチャート: 判断 244"/>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46" name="フローチャート: 判断 245"/>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160655</xdr:rowOff>
    </xdr:from>
    <xdr:to>
      <xdr:col>24</xdr:col>
      <xdr:colOff>114300</xdr:colOff>
      <xdr:row>79</xdr:row>
      <xdr:rowOff>90805</xdr:rowOff>
    </xdr:to>
    <xdr:sp macro="" textlink="">
      <xdr:nvSpPr>
        <xdr:cNvPr id="252" name="楕円 251"/>
        <xdr:cNvSpPr/>
      </xdr:nvSpPr>
      <xdr:spPr>
        <a:xfrm>
          <a:off x="45847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12082</xdr:rowOff>
    </xdr:from>
    <xdr:ext cx="405111" cy="259045"/>
    <xdr:sp macro="" textlink="">
      <xdr:nvSpPr>
        <xdr:cNvPr id="253" name="【公営住宅】&#10;有形固定資産減価償却率該当値テキスト"/>
        <xdr:cNvSpPr txBox="1"/>
      </xdr:nvSpPr>
      <xdr:spPr>
        <a:xfrm>
          <a:off x="4673600" y="1338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10161</xdr:rowOff>
    </xdr:from>
    <xdr:to>
      <xdr:col>20</xdr:col>
      <xdr:colOff>38100</xdr:colOff>
      <xdr:row>79</xdr:row>
      <xdr:rowOff>111761</xdr:rowOff>
    </xdr:to>
    <xdr:sp macro="" textlink="">
      <xdr:nvSpPr>
        <xdr:cNvPr id="254" name="楕円 253"/>
        <xdr:cNvSpPr/>
      </xdr:nvSpPr>
      <xdr:spPr>
        <a:xfrm>
          <a:off x="3746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40005</xdr:rowOff>
    </xdr:from>
    <xdr:to>
      <xdr:col>24</xdr:col>
      <xdr:colOff>63500</xdr:colOff>
      <xdr:row>79</xdr:row>
      <xdr:rowOff>60961</xdr:rowOff>
    </xdr:to>
    <xdr:cxnSp macro="">
      <xdr:nvCxnSpPr>
        <xdr:cNvPr id="255" name="直線コネクタ 254"/>
        <xdr:cNvCxnSpPr/>
      </xdr:nvCxnSpPr>
      <xdr:spPr>
        <a:xfrm flipV="1">
          <a:off x="3797300" y="13584555"/>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81932</xdr:rowOff>
    </xdr:from>
    <xdr:ext cx="405111" cy="259045"/>
    <xdr:sp macro="" textlink="">
      <xdr:nvSpPr>
        <xdr:cNvPr id="256" name="n_1aveValue【公営住宅】&#10;有形固定資産減価償却率"/>
        <xdr:cNvSpPr txBox="1"/>
      </xdr:nvSpPr>
      <xdr:spPr>
        <a:xfrm>
          <a:off x="35820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257" name="n_2aveValue【公営住宅】&#10;有形固定資産減価償却率"/>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128288</xdr:rowOff>
    </xdr:from>
    <xdr:ext cx="405111" cy="259045"/>
    <xdr:sp macro="" textlink="">
      <xdr:nvSpPr>
        <xdr:cNvPr id="258" name="n_1mainValue【公営住宅】&#10;有形固定資産減価償却率"/>
        <xdr:cNvSpPr txBox="1"/>
      </xdr:nvSpPr>
      <xdr:spPr>
        <a:xfrm>
          <a:off x="3582044" y="1332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7" name="テキスト ボックス 26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9" name="直線コネクタ 26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0" name="テキスト ボックス 26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1" name="直線コネクタ 27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2" name="テキスト ボックス 27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3" name="直線コネクタ 27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4" name="テキスト ボックス 27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5" name="直線コネクタ 27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6" name="テキスト ボックス 27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80" name="直線コネクタ 279"/>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81"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82" name="直線コネクタ 281"/>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83" name="【公営住宅】&#10;一人当たり面積最大値テキスト"/>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84" name="直線コネクタ 283"/>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122648</xdr:rowOff>
    </xdr:from>
    <xdr:ext cx="469744" cy="259045"/>
    <xdr:sp macro="" textlink="">
      <xdr:nvSpPr>
        <xdr:cNvPr id="285" name="【公営住宅】&#10;一人当たり面積平均値テキスト"/>
        <xdr:cNvSpPr txBox="1"/>
      </xdr:nvSpPr>
      <xdr:spPr>
        <a:xfrm>
          <a:off x="10515600" y="14352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286" name="フローチャート: 判断 285"/>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287" name="フローチャート: 判断 286"/>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91542</xdr:rowOff>
    </xdr:from>
    <xdr:to>
      <xdr:col>46</xdr:col>
      <xdr:colOff>38100</xdr:colOff>
      <xdr:row>85</xdr:row>
      <xdr:rowOff>21692</xdr:rowOff>
    </xdr:to>
    <xdr:sp macro="" textlink="">
      <xdr:nvSpPr>
        <xdr:cNvPr id="288" name="フローチャート: 判断 287"/>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84226</xdr:rowOff>
    </xdr:from>
    <xdr:to>
      <xdr:col>55</xdr:col>
      <xdr:colOff>50800</xdr:colOff>
      <xdr:row>86</xdr:row>
      <xdr:rowOff>14376</xdr:rowOff>
    </xdr:to>
    <xdr:sp macro="" textlink="">
      <xdr:nvSpPr>
        <xdr:cNvPr id="294" name="楕円 293"/>
        <xdr:cNvSpPr/>
      </xdr:nvSpPr>
      <xdr:spPr>
        <a:xfrm>
          <a:off x="10426700" y="1465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170603</xdr:rowOff>
    </xdr:from>
    <xdr:ext cx="469744" cy="259045"/>
    <xdr:sp macro="" textlink="">
      <xdr:nvSpPr>
        <xdr:cNvPr id="295" name="【公営住宅】&#10;一人当たり面積該当値テキスト"/>
        <xdr:cNvSpPr txBox="1"/>
      </xdr:nvSpPr>
      <xdr:spPr>
        <a:xfrm>
          <a:off x="10515600" y="1457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83769</xdr:rowOff>
    </xdr:from>
    <xdr:to>
      <xdr:col>50</xdr:col>
      <xdr:colOff>165100</xdr:colOff>
      <xdr:row>86</xdr:row>
      <xdr:rowOff>13919</xdr:rowOff>
    </xdr:to>
    <xdr:sp macro="" textlink="">
      <xdr:nvSpPr>
        <xdr:cNvPr id="296" name="楕円 295"/>
        <xdr:cNvSpPr/>
      </xdr:nvSpPr>
      <xdr:spPr>
        <a:xfrm>
          <a:off x="9588500" y="1465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134569</xdr:rowOff>
    </xdr:from>
    <xdr:to>
      <xdr:col>55</xdr:col>
      <xdr:colOff>0</xdr:colOff>
      <xdr:row>85</xdr:row>
      <xdr:rowOff>135026</xdr:rowOff>
    </xdr:to>
    <xdr:cxnSp macro="">
      <xdr:nvCxnSpPr>
        <xdr:cNvPr id="297" name="直線コネクタ 296"/>
        <xdr:cNvCxnSpPr/>
      </xdr:nvCxnSpPr>
      <xdr:spPr>
        <a:xfrm>
          <a:off x="9639300" y="1470781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46448</xdr:rowOff>
    </xdr:from>
    <xdr:ext cx="469744" cy="259045"/>
    <xdr:sp macro="" textlink="">
      <xdr:nvSpPr>
        <xdr:cNvPr id="298" name="n_1aveValue【公営住宅】&#10;一人当たり面積"/>
        <xdr:cNvSpPr txBox="1"/>
      </xdr:nvSpPr>
      <xdr:spPr>
        <a:xfrm>
          <a:off x="9391727" y="1427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38219</xdr:rowOff>
    </xdr:from>
    <xdr:ext cx="469744" cy="259045"/>
    <xdr:sp macro="" textlink="">
      <xdr:nvSpPr>
        <xdr:cNvPr id="299" name="n_2aveValue【公営住宅】&#10;一人当たり面積"/>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5046</xdr:rowOff>
    </xdr:from>
    <xdr:ext cx="469744" cy="259045"/>
    <xdr:sp macro="" textlink="">
      <xdr:nvSpPr>
        <xdr:cNvPr id="300" name="n_1mainValue【公営住宅】&#10;一人当たり面積"/>
        <xdr:cNvSpPr txBox="1"/>
      </xdr:nvSpPr>
      <xdr:spPr>
        <a:xfrm>
          <a:off x="939172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7" name="テキスト ボックス 32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8" name="直線コネクタ 32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9" name="テキスト ボックス 32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0" name="直線コネクタ 32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1" name="テキスト ボックス 33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2" name="直線コネクタ 33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3" name="テキスト ボックス 33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4" name="直線コネクタ 33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5" name="テキスト ボックス 33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6" name="直線コネクタ 33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7" name="テキスト ボックス 33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341" name="直線コネクタ 340"/>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42"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43" name="直線コネクタ 342"/>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344"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345" name="直線コネクタ 344"/>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164482</xdr:rowOff>
    </xdr:from>
    <xdr:ext cx="405111" cy="259045"/>
    <xdr:sp macro="" textlink="">
      <xdr:nvSpPr>
        <xdr:cNvPr id="346" name="【認定こども園・幼稚園・保育所】&#10;有形固定資産減価償却率平均値テキスト"/>
        <xdr:cNvSpPr txBox="1"/>
      </xdr:nvSpPr>
      <xdr:spPr>
        <a:xfrm>
          <a:off x="16357600" y="633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47" name="フローチャート: 判断 346"/>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48" name="フローチャート: 判断 347"/>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349" name="フローチャート: 判断 348"/>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36830</xdr:rowOff>
    </xdr:from>
    <xdr:to>
      <xdr:col>85</xdr:col>
      <xdr:colOff>177800</xdr:colOff>
      <xdr:row>39</xdr:row>
      <xdr:rowOff>138430</xdr:rowOff>
    </xdr:to>
    <xdr:sp macro="" textlink="">
      <xdr:nvSpPr>
        <xdr:cNvPr id="355" name="楕円 354"/>
        <xdr:cNvSpPr/>
      </xdr:nvSpPr>
      <xdr:spPr>
        <a:xfrm>
          <a:off x="16268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15257</xdr:rowOff>
    </xdr:from>
    <xdr:ext cx="405111" cy="259045"/>
    <xdr:sp macro="" textlink="">
      <xdr:nvSpPr>
        <xdr:cNvPr id="356" name="【認定こども園・幼稚園・保育所】&#10;有形固定資産減価償却率該当値テキスト"/>
        <xdr:cNvSpPr txBox="1"/>
      </xdr:nvSpPr>
      <xdr:spPr>
        <a:xfrm>
          <a:off x="16357600"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78740</xdr:rowOff>
    </xdr:from>
    <xdr:to>
      <xdr:col>81</xdr:col>
      <xdr:colOff>101600</xdr:colOff>
      <xdr:row>40</xdr:row>
      <xdr:rowOff>8890</xdr:rowOff>
    </xdr:to>
    <xdr:sp macro="" textlink="">
      <xdr:nvSpPr>
        <xdr:cNvPr id="357" name="楕円 356"/>
        <xdr:cNvSpPr/>
      </xdr:nvSpPr>
      <xdr:spPr>
        <a:xfrm>
          <a:off x="15430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87630</xdr:rowOff>
    </xdr:from>
    <xdr:to>
      <xdr:col>85</xdr:col>
      <xdr:colOff>127000</xdr:colOff>
      <xdr:row>39</xdr:row>
      <xdr:rowOff>129540</xdr:rowOff>
    </xdr:to>
    <xdr:cxnSp macro="">
      <xdr:nvCxnSpPr>
        <xdr:cNvPr id="358" name="直線コネクタ 357"/>
        <xdr:cNvCxnSpPr/>
      </xdr:nvCxnSpPr>
      <xdr:spPr>
        <a:xfrm flipV="1">
          <a:off x="15481300" y="67741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103522</xdr:rowOff>
    </xdr:from>
    <xdr:ext cx="405111" cy="259045"/>
    <xdr:sp macro="" textlink="">
      <xdr:nvSpPr>
        <xdr:cNvPr id="359" name="n_1aveValue【認定こども園・幼稚園・保育所】&#10;有形固定資産減価償却率"/>
        <xdr:cNvSpPr txBox="1"/>
      </xdr:nvSpPr>
      <xdr:spPr>
        <a:xfrm>
          <a:off x="15266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19702</xdr:rowOff>
    </xdr:from>
    <xdr:ext cx="405111" cy="259045"/>
    <xdr:sp macro="" textlink="">
      <xdr:nvSpPr>
        <xdr:cNvPr id="360" name="n_2aveValue【認定こども園・幼稚園・保育所】&#10;有形固定資産減価償却率"/>
        <xdr:cNvSpPr txBox="1"/>
      </xdr:nvSpPr>
      <xdr:spPr>
        <a:xfrm>
          <a:off x="14389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17</xdr:rowOff>
    </xdr:from>
    <xdr:ext cx="405111" cy="259045"/>
    <xdr:sp macro="" textlink="">
      <xdr:nvSpPr>
        <xdr:cNvPr id="361" name="n_1mainValue【認定こども園・幼稚園・保育所】&#10;有形固定資産減価償却率"/>
        <xdr:cNvSpPr txBox="1"/>
      </xdr:nvSpPr>
      <xdr:spPr>
        <a:xfrm>
          <a:off x="15266044"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2" name="直線コネクタ 37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3" name="テキスト ボックス 37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4" name="直線コネクタ 37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5" name="テキスト ボックス 37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6" name="直線コネクタ 37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7" name="テキスト ボックス 37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8" name="直線コネクタ 37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9" name="テキスト ボックス 37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383" name="直線コネクタ 382"/>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8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85" name="直線コネクタ 38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386"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387" name="直線コネクタ 386"/>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50563</xdr:rowOff>
    </xdr:from>
    <xdr:ext cx="469744" cy="259045"/>
    <xdr:sp macro="" textlink="">
      <xdr:nvSpPr>
        <xdr:cNvPr id="388" name="【認定こども園・幼稚園・保育所】&#10;一人当たり面積平均値テキスト"/>
        <xdr:cNvSpPr txBox="1"/>
      </xdr:nvSpPr>
      <xdr:spPr>
        <a:xfrm>
          <a:off x="22199600" y="656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389" name="フローチャート: 判断 388"/>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90" name="フローチャート: 判断 389"/>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391" name="フローチャート: 判断 390"/>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125984</xdr:rowOff>
    </xdr:from>
    <xdr:to>
      <xdr:col>116</xdr:col>
      <xdr:colOff>114300</xdr:colOff>
      <xdr:row>41</xdr:row>
      <xdr:rowOff>56134</xdr:rowOff>
    </xdr:to>
    <xdr:sp macro="" textlink="">
      <xdr:nvSpPr>
        <xdr:cNvPr id="397" name="楕円 396"/>
        <xdr:cNvSpPr/>
      </xdr:nvSpPr>
      <xdr:spPr>
        <a:xfrm>
          <a:off x="221107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40911</xdr:rowOff>
    </xdr:from>
    <xdr:ext cx="469744" cy="259045"/>
    <xdr:sp macro="" textlink="">
      <xdr:nvSpPr>
        <xdr:cNvPr id="398" name="【認定こども園・幼稚園・保育所】&#10;一人当たり面積該当値テキスト"/>
        <xdr:cNvSpPr txBox="1"/>
      </xdr:nvSpPr>
      <xdr:spPr>
        <a:xfrm>
          <a:off x="22199600" y="689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125984</xdr:rowOff>
    </xdr:from>
    <xdr:to>
      <xdr:col>112</xdr:col>
      <xdr:colOff>38100</xdr:colOff>
      <xdr:row>41</xdr:row>
      <xdr:rowOff>56134</xdr:rowOff>
    </xdr:to>
    <xdr:sp macro="" textlink="">
      <xdr:nvSpPr>
        <xdr:cNvPr id="399" name="楕円 398"/>
        <xdr:cNvSpPr/>
      </xdr:nvSpPr>
      <xdr:spPr>
        <a:xfrm>
          <a:off x="21272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5334</xdr:rowOff>
    </xdr:from>
    <xdr:to>
      <xdr:col>116</xdr:col>
      <xdr:colOff>63500</xdr:colOff>
      <xdr:row>41</xdr:row>
      <xdr:rowOff>5334</xdr:rowOff>
    </xdr:to>
    <xdr:cxnSp macro="">
      <xdr:nvCxnSpPr>
        <xdr:cNvPr id="400" name="直線コネクタ 399"/>
        <xdr:cNvCxnSpPr/>
      </xdr:nvCxnSpPr>
      <xdr:spPr>
        <a:xfrm>
          <a:off x="21323300" y="703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01"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402" name="n_2aveValue【認定こども園・幼稚園・保育所】&#10;一人当たり面積"/>
        <xdr:cNvSpPr txBox="1"/>
      </xdr:nvSpPr>
      <xdr:spPr>
        <a:xfrm>
          <a:off x="20199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47261</xdr:rowOff>
    </xdr:from>
    <xdr:ext cx="469744" cy="259045"/>
    <xdr:sp macro="" textlink="">
      <xdr:nvSpPr>
        <xdr:cNvPr id="403" name="n_1mainValue【認定こども園・幼稚園・保育所】&#10;一人当たり面積"/>
        <xdr:cNvSpPr txBox="1"/>
      </xdr:nvSpPr>
      <xdr:spPr>
        <a:xfrm>
          <a:off x="210757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4" name="テキスト ボックス 41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4" name="テキスト ボックス 42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28" name="直線コネクタ 427"/>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29"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30" name="直線コネクタ 429"/>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31"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32" name="直線コネクタ 431"/>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53992</xdr:rowOff>
    </xdr:from>
    <xdr:ext cx="405111" cy="259045"/>
    <xdr:sp macro="" textlink="">
      <xdr:nvSpPr>
        <xdr:cNvPr id="433" name="【学校施設】&#10;有形固定資産減価償却率平均値テキスト"/>
        <xdr:cNvSpPr txBox="1"/>
      </xdr:nvSpPr>
      <xdr:spPr>
        <a:xfrm>
          <a:off x="16357600" y="999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34" name="フローチャート: 判断 433"/>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5" name="フローチャート: 判断 434"/>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436" name="フローチャート: 判断 435"/>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67310</xdr:rowOff>
    </xdr:from>
    <xdr:to>
      <xdr:col>85</xdr:col>
      <xdr:colOff>177800</xdr:colOff>
      <xdr:row>59</xdr:row>
      <xdr:rowOff>168910</xdr:rowOff>
    </xdr:to>
    <xdr:sp macro="" textlink="">
      <xdr:nvSpPr>
        <xdr:cNvPr id="442" name="楕円 441"/>
        <xdr:cNvSpPr/>
      </xdr:nvSpPr>
      <xdr:spPr>
        <a:xfrm>
          <a:off x="162687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45737</xdr:rowOff>
    </xdr:from>
    <xdr:ext cx="405111" cy="259045"/>
    <xdr:sp macro="" textlink="">
      <xdr:nvSpPr>
        <xdr:cNvPr id="443" name="【学校施設】&#10;有形固定資産減価償却率該当値テキスト"/>
        <xdr:cNvSpPr txBox="1"/>
      </xdr:nvSpPr>
      <xdr:spPr>
        <a:xfrm>
          <a:off x="16357600"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107315</xdr:rowOff>
    </xdr:from>
    <xdr:to>
      <xdr:col>81</xdr:col>
      <xdr:colOff>101600</xdr:colOff>
      <xdr:row>60</xdr:row>
      <xdr:rowOff>37465</xdr:rowOff>
    </xdr:to>
    <xdr:sp macro="" textlink="">
      <xdr:nvSpPr>
        <xdr:cNvPr id="444" name="楕円 443"/>
        <xdr:cNvSpPr/>
      </xdr:nvSpPr>
      <xdr:spPr>
        <a:xfrm>
          <a:off x="15430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118110</xdr:rowOff>
    </xdr:from>
    <xdr:to>
      <xdr:col>85</xdr:col>
      <xdr:colOff>127000</xdr:colOff>
      <xdr:row>59</xdr:row>
      <xdr:rowOff>158115</xdr:rowOff>
    </xdr:to>
    <xdr:cxnSp macro="">
      <xdr:nvCxnSpPr>
        <xdr:cNvPr id="445" name="直線コネクタ 444"/>
        <xdr:cNvCxnSpPr/>
      </xdr:nvCxnSpPr>
      <xdr:spPr>
        <a:xfrm flipV="1">
          <a:off x="15481300" y="1023366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446"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447" name="n_2aveValue【学校施設】&#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28592</xdr:rowOff>
    </xdr:from>
    <xdr:ext cx="405111" cy="259045"/>
    <xdr:sp macro="" textlink="">
      <xdr:nvSpPr>
        <xdr:cNvPr id="448" name="n_1mainValue【学校施設】&#10;有形固定資産減価償却率"/>
        <xdr:cNvSpPr txBox="1"/>
      </xdr:nvSpPr>
      <xdr:spPr>
        <a:xfrm>
          <a:off x="15266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0" name="直線コネクタ 45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1" name="テキスト ボックス 46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2" name="直線コネクタ 46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3" name="テキスト ボックス 46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4" name="直線コネクタ 46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5" name="テキスト ボックス 46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6" name="直線コネクタ 46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7" name="テキスト ボックス 46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71" name="直線コネクタ 470"/>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72"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473" name="直線コネクタ 472"/>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474"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475" name="直線コネクタ 474"/>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127525</xdr:rowOff>
    </xdr:from>
    <xdr:ext cx="469744" cy="259045"/>
    <xdr:sp macro="" textlink="">
      <xdr:nvSpPr>
        <xdr:cNvPr id="476" name="【学校施設】&#10;一人当たり面積平均値テキスト"/>
        <xdr:cNvSpPr txBox="1"/>
      </xdr:nvSpPr>
      <xdr:spPr>
        <a:xfrm>
          <a:off x="22199600" y="1058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477" name="フローチャート: 判断 476"/>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478" name="フローチャート: 判断 477"/>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479" name="フローチャート: 判断 478"/>
        <xdr:cNvSpPr/>
      </xdr:nvSpPr>
      <xdr:spPr>
        <a:xfrm>
          <a:off x="20383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7721</xdr:rowOff>
    </xdr:from>
    <xdr:to>
      <xdr:col>116</xdr:col>
      <xdr:colOff>114300</xdr:colOff>
      <xdr:row>63</xdr:row>
      <xdr:rowOff>109321</xdr:rowOff>
    </xdr:to>
    <xdr:sp macro="" textlink="">
      <xdr:nvSpPr>
        <xdr:cNvPr id="485" name="楕円 484"/>
        <xdr:cNvSpPr/>
      </xdr:nvSpPr>
      <xdr:spPr>
        <a:xfrm>
          <a:off x="22110700" y="1080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157598</xdr:rowOff>
    </xdr:from>
    <xdr:ext cx="469744" cy="259045"/>
    <xdr:sp macro="" textlink="">
      <xdr:nvSpPr>
        <xdr:cNvPr id="486" name="【学校施設】&#10;一人当たり面積該当値テキスト"/>
        <xdr:cNvSpPr txBox="1"/>
      </xdr:nvSpPr>
      <xdr:spPr>
        <a:xfrm>
          <a:off x="22199600" y="1078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2692</xdr:rowOff>
    </xdr:from>
    <xdr:to>
      <xdr:col>112</xdr:col>
      <xdr:colOff>38100</xdr:colOff>
      <xdr:row>63</xdr:row>
      <xdr:rowOff>104292</xdr:rowOff>
    </xdr:to>
    <xdr:sp macro="" textlink="">
      <xdr:nvSpPr>
        <xdr:cNvPr id="487" name="楕円 486"/>
        <xdr:cNvSpPr/>
      </xdr:nvSpPr>
      <xdr:spPr>
        <a:xfrm>
          <a:off x="21272500" y="1080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53492</xdr:rowOff>
    </xdr:from>
    <xdr:to>
      <xdr:col>116</xdr:col>
      <xdr:colOff>63500</xdr:colOff>
      <xdr:row>63</xdr:row>
      <xdr:rowOff>58521</xdr:rowOff>
    </xdr:to>
    <xdr:cxnSp macro="">
      <xdr:nvCxnSpPr>
        <xdr:cNvPr id="488" name="直線コネクタ 487"/>
        <xdr:cNvCxnSpPr/>
      </xdr:nvCxnSpPr>
      <xdr:spPr>
        <a:xfrm>
          <a:off x="21323300" y="10854842"/>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31208</xdr:rowOff>
    </xdr:from>
    <xdr:ext cx="469744" cy="259045"/>
    <xdr:sp macro="" textlink="">
      <xdr:nvSpPr>
        <xdr:cNvPr id="489" name="n_1aveValue【学校施設】&#10;一人当たり面積"/>
        <xdr:cNvSpPr txBox="1"/>
      </xdr:nvSpPr>
      <xdr:spPr>
        <a:xfrm>
          <a:off x="210757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139564</xdr:rowOff>
    </xdr:from>
    <xdr:ext cx="469744" cy="259045"/>
    <xdr:sp macro="" textlink="">
      <xdr:nvSpPr>
        <xdr:cNvPr id="490" name="n_2aveValue【学校施設】&#10;一人当たり面積"/>
        <xdr:cNvSpPr txBox="1"/>
      </xdr:nvSpPr>
      <xdr:spPr>
        <a:xfrm>
          <a:off x="20199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95419</xdr:rowOff>
    </xdr:from>
    <xdr:ext cx="469744" cy="259045"/>
    <xdr:sp macro="" textlink="">
      <xdr:nvSpPr>
        <xdr:cNvPr id="491" name="n_1mainValue【学校施設】&#10;一人当たり面積"/>
        <xdr:cNvSpPr txBox="1"/>
      </xdr:nvSpPr>
      <xdr:spPr>
        <a:xfrm>
          <a:off x="21075727" y="1089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0" name="テキスト ボックス 4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1" name="直線コネクタ 5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2" name="テキスト ボックス 50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3" name="直線コネクタ 5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4" name="テキスト ボックス 50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5" name="直線コネクタ 5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6" name="テキスト ボックス 5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7" name="直線コネクタ 5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8" name="テキスト ボックス 5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9" name="直線コネクタ 5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0" name="テキスト ボックス 5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1" name="直線コネクタ 5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2" name="テキスト ボックス 51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3" name="直線コネクタ 5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4" name="テキスト ボックス 5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16" name="直線コネクタ 515"/>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17"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518" name="直線コネクタ 517"/>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19"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0" name="直線コネクタ 51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521" name="【児童館】&#10;有形固定資産減価償却率平均値テキスト"/>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22" name="フローチャート: 判断 521"/>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523" name="フローチャート: 判断 522"/>
        <xdr:cNvSpPr/>
      </xdr:nvSpPr>
      <xdr:spPr>
        <a:xfrm>
          <a:off x="15430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105411</xdr:rowOff>
    </xdr:from>
    <xdr:to>
      <xdr:col>76</xdr:col>
      <xdr:colOff>165100</xdr:colOff>
      <xdr:row>84</xdr:row>
      <xdr:rowOff>35561</xdr:rowOff>
    </xdr:to>
    <xdr:sp macro="" textlink="">
      <xdr:nvSpPr>
        <xdr:cNvPr id="524" name="フローチャート: 判断 523"/>
        <xdr:cNvSpPr/>
      </xdr:nvSpPr>
      <xdr:spPr>
        <a:xfrm>
          <a:off x="14541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5" name="テキスト ボックス 5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6" name="テキスト ボックス 5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7" name="テキスト ボックス 5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8" name="テキスト ボックス 5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9" name="テキスト ボックス 5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530" name="楕円 529"/>
        <xdr:cNvSpPr/>
      </xdr:nvSpPr>
      <xdr:spPr>
        <a:xfrm>
          <a:off x="16268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xdr:rowOff>
    </xdr:from>
    <xdr:ext cx="405111" cy="259045"/>
    <xdr:sp macro="" textlink="">
      <xdr:nvSpPr>
        <xdr:cNvPr id="531" name="【児童館】&#10;有形固定資産減価償却率該当値テキスト"/>
        <xdr:cNvSpPr txBox="1"/>
      </xdr:nvSpPr>
      <xdr:spPr>
        <a:xfrm>
          <a:off x="16357600"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65405</xdr:rowOff>
    </xdr:from>
    <xdr:to>
      <xdr:col>81</xdr:col>
      <xdr:colOff>101600</xdr:colOff>
      <xdr:row>83</xdr:row>
      <xdr:rowOff>167005</xdr:rowOff>
    </xdr:to>
    <xdr:sp macro="" textlink="">
      <xdr:nvSpPr>
        <xdr:cNvPr id="532" name="楕円 531"/>
        <xdr:cNvSpPr/>
      </xdr:nvSpPr>
      <xdr:spPr>
        <a:xfrm>
          <a:off x="15430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72389</xdr:rowOff>
    </xdr:from>
    <xdr:to>
      <xdr:col>85</xdr:col>
      <xdr:colOff>127000</xdr:colOff>
      <xdr:row>83</xdr:row>
      <xdr:rowOff>116205</xdr:rowOff>
    </xdr:to>
    <xdr:cxnSp macro="">
      <xdr:nvCxnSpPr>
        <xdr:cNvPr id="533" name="直線コネクタ 532"/>
        <xdr:cNvCxnSpPr/>
      </xdr:nvCxnSpPr>
      <xdr:spPr>
        <a:xfrm flipV="1">
          <a:off x="15481300" y="1430273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46372</xdr:rowOff>
    </xdr:from>
    <xdr:ext cx="405111" cy="259045"/>
    <xdr:sp macro="" textlink="">
      <xdr:nvSpPr>
        <xdr:cNvPr id="534" name="n_1aveValue【児童館】&#10;有形固定資産減価償却率"/>
        <xdr:cNvSpPr txBox="1"/>
      </xdr:nvSpPr>
      <xdr:spPr>
        <a:xfrm>
          <a:off x="152660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52088</xdr:rowOff>
    </xdr:from>
    <xdr:ext cx="405111" cy="259045"/>
    <xdr:sp macro="" textlink="">
      <xdr:nvSpPr>
        <xdr:cNvPr id="535" name="n_2aveValue【児童館】&#10;有形固定資産減価償却率"/>
        <xdr:cNvSpPr txBox="1"/>
      </xdr:nvSpPr>
      <xdr:spPr>
        <a:xfrm>
          <a:off x="14389744"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158132</xdr:rowOff>
    </xdr:from>
    <xdr:ext cx="405111" cy="259045"/>
    <xdr:sp macro="" textlink="">
      <xdr:nvSpPr>
        <xdr:cNvPr id="536" name="n_1mainValue【児童館】&#10;有形固定資産減価償却率"/>
        <xdr:cNvSpPr txBox="1"/>
      </xdr:nvSpPr>
      <xdr:spPr>
        <a:xfrm>
          <a:off x="152660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5" name="テキスト ボックス 5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6" name="直線コネクタ 5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7" name="直線コネクタ 54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48" name="テキスト ボックス 54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49" name="直線コネクタ 54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0" name="テキスト ボックス 54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1" name="直線コネクタ 55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2" name="テキスト ボックス 55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3" name="直線コネクタ 55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4" name="テキスト ボックス 55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5" name="直線コネクタ 55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6" name="テキスト ボックス 55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7" name="直線コネクタ 55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58" name="テキスト ボックス 55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562" name="直線コネクタ 561"/>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563"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564" name="直線コネクタ 563"/>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65"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66" name="直線コネクタ 565"/>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14713</xdr:rowOff>
    </xdr:from>
    <xdr:ext cx="469744" cy="259045"/>
    <xdr:sp macro="" textlink="">
      <xdr:nvSpPr>
        <xdr:cNvPr id="567" name="【児童館】&#10;一人当たり面積平均値テキスト"/>
        <xdr:cNvSpPr txBox="1"/>
      </xdr:nvSpPr>
      <xdr:spPr>
        <a:xfrm>
          <a:off x="221996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568" name="フローチャート: 判断 567"/>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569" name="フローチャート: 判断 568"/>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570" name="フローチャート: 判断 569"/>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117929</xdr:rowOff>
    </xdr:from>
    <xdr:to>
      <xdr:col>116</xdr:col>
      <xdr:colOff>114300</xdr:colOff>
      <xdr:row>81</xdr:row>
      <xdr:rowOff>48079</xdr:rowOff>
    </xdr:to>
    <xdr:sp macro="" textlink="">
      <xdr:nvSpPr>
        <xdr:cNvPr id="576" name="楕円 575"/>
        <xdr:cNvSpPr/>
      </xdr:nvSpPr>
      <xdr:spPr>
        <a:xfrm>
          <a:off x="221107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140806</xdr:rowOff>
    </xdr:from>
    <xdr:ext cx="469744" cy="259045"/>
    <xdr:sp macro="" textlink="">
      <xdr:nvSpPr>
        <xdr:cNvPr id="577" name="【児童館】&#10;一人当たり面積該当値テキスト"/>
        <xdr:cNvSpPr txBox="1"/>
      </xdr:nvSpPr>
      <xdr:spPr>
        <a:xfrm>
          <a:off x="22199600" y="1368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117929</xdr:rowOff>
    </xdr:from>
    <xdr:to>
      <xdr:col>112</xdr:col>
      <xdr:colOff>38100</xdr:colOff>
      <xdr:row>81</xdr:row>
      <xdr:rowOff>48079</xdr:rowOff>
    </xdr:to>
    <xdr:sp macro="" textlink="">
      <xdr:nvSpPr>
        <xdr:cNvPr id="578" name="楕円 577"/>
        <xdr:cNvSpPr/>
      </xdr:nvSpPr>
      <xdr:spPr>
        <a:xfrm>
          <a:off x="21272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168729</xdr:rowOff>
    </xdr:from>
    <xdr:to>
      <xdr:col>116</xdr:col>
      <xdr:colOff>63500</xdr:colOff>
      <xdr:row>80</xdr:row>
      <xdr:rowOff>168729</xdr:rowOff>
    </xdr:to>
    <xdr:cxnSp macro="">
      <xdr:nvCxnSpPr>
        <xdr:cNvPr id="579" name="直線コネクタ 578"/>
        <xdr:cNvCxnSpPr/>
      </xdr:nvCxnSpPr>
      <xdr:spPr>
        <a:xfrm>
          <a:off x="21323300" y="138847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145341</xdr:rowOff>
    </xdr:from>
    <xdr:ext cx="469744" cy="259045"/>
    <xdr:sp macro="" textlink="">
      <xdr:nvSpPr>
        <xdr:cNvPr id="580" name="n_1aveValue【児童館】&#10;一人当たり面積"/>
        <xdr:cNvSpPr txBox="1"/>
      </xdr:nvSpPr>
      <xdr:spPr>
        <a:xfrm>
          <a:off x="210757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581" name="n_2aveValue【児童館】&#10;一人当たり面積"/>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64606</xdr:rowOff>
    </xdr:from>
    <xdr:ext cx="469744" cy="259045"/>
    <xdr:sp macro="" textlink="">
      <xdr:nvSpPr>
        <xdr:cNvPr id="582" name="n_1mainValue【児童館】&#10;一人当たり面積"/>
        <xdr:cNvSpPr txBox="1"/>
      </xdr:nvSpPr>
      <xdr:spPr>
        <a:xfrm>
          <a:off x="21075727" y="1360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1" name="テキスト ボックス 5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2" name="直線コネクタ 5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3" name="テキスト ボックス 59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4" name="直線コネクタ 59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5" name="テキスト ボックス 59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6" name="直線コネクタ 59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7" name="テキスト ボックス 59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8" name="直線コネクタ 59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9" name="テキスト ボックス 59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0" name="直線コネクタ 59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1" name="テキスト ボックス 60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2" name="直線コネクタ 60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3" name="テキスト ボックス 60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5" name="テキスト ボックス 6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607" name="直線コネクタ 606"/>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608"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609" name="直線コネクタ 608"/>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1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1" name="直線コネクタ 61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612" name="【公民館】&#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13" name="フローチャート: 判断 612"/>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614" name="フローチャート: 判断 613"/>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615" name="フローチャート: 判断 614"/>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6" name="テキスト ボックス 6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95886</xdr:rowOff>
    </xdr:from>
    <xdr:to>
      <xdr:col>85</xdr:col>
      <xdr:colOff>177800</xdr:colOff>
      <xdr:row>104</xdr:row>
      <xdr:rowOff>26036</xdr:rowOff>
    </xdr:to>
    <xdr:sp macro="" textlink="">
      <xdr:nvSpPr>
        <xdr:cNvPr id="621" name="楕円 620"/>
        <xdr:cNvSpPr/>
      </xdr:nvSpPr>
      <xdr:spPr>
        <a:xfrm>
          <a:off x="16268700" y="17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118763</xdr:rowOff>
    </xdr:from>
    <xdr:ext cx="405111" cy="259045"/>
    <xdr:sp macro="" textlink="">
      <xdr:nvSpPr>
        <xdr:cNvPr id="622" name="【公民館】&#10;有形固定資産減価償却率該当値テキスト"/>
        <xdr:cNvSpPr txBox="1"/>
      </xdr:nvSpPr>
      <xdr:spPr>
        <a:xfrm>
          <a:off x="16357600" y="1760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132080</xdr:rowOff>
    </xdr:from>
    <xdr:to>
      <xdr:col>81</xdr:col>
      <xdr:colOff>101600</xdr:colOff>
      <xdr:row>104</xdr:row>
      <xdr:rowOff>62230</xdr:rowOff>
    </xdr:to>
    <xdr:sp macro="" textlink="">
      <xdr:nvSpPr>
        <xdr:cNvPr id="623" name="楕円 622"/>
        <xdr:cNvSpPr/>
      </xdr:nvSpPr>
      <xdr:spPr>
        <a:xfrm>
          <a:off x="15430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146686</xdr:rowOff>
    </xdr:from>
    <xdr:to>
      <xdr:col>85</xdr:col>
      <xdr:colOff>127000</xdr:colOff>
      <xdr:row>104</xdr:row>
      <xdr:rowOff>11430</xdr:rowOff>
    </xdr:to>
    <xdr:cxnSp macro="">
      <xdr:nvCxnSpPr>
        <xdr:cNvPr id="624" name="直線コネクタ 623"/>
        <xdr:cNvCxnSpPr/>
      </xdr:nvCxnSpPr>
      <xdr:spPr>
        <a:xfrm flipV="1">
          <a:off x="15481300" y="1780603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131463</xdr:rowOff>
    </xdr:from>
    <xdr:ext cx="405111" cy="259045"/>
    <xdr:sp macro="" textlink="">
      <xdr:nvSpPr>
        <xdr:cNvPr id="625" name="n_1aveValue【公民館】&#10;有形固定資産減価償却率"/>
        <xdr:cNvSpPr txBox="1"/>
      </xdr:nvSpPr>
      <xdr:spPr>
        <a:xfrm>
          <a:off x="152660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151147</xdr:rowOff>
    </xdr:from>
    <xdr:ext cx="405111" cy="259045"/>
    <xdr:sp macro="" textlink="">
      <xdr:nvSpPr>
        <xdr:cNvPr id="626" name="n_2aveValue【公民館】&#10;有形固定資産減価償却率"/>
        <xdr:cNvSpPr txBox="1"/>
      </xdr:nvSpPr>
      <xdr:spPr>
        <a:xfrm>
          <a:off x="14389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78757</xdr:rowOff>
    </xdr:from>
    <xdr:ext cx="405111" cy="259045"/>
    <xdr:sp macro="" textlink="">
      <xdr:nvSpPr>
        <xdr:cNvPr id="627" name="n_1mainValue【公民館】&#10;有形固定資産減価償却率"/>
        <xdr:cNvSpPr txBox="1"/>
      </xdr:nvSpPr>
      <xdr:spPr>
        <a:xfrm>
          <a:off x="152660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8" name="直線コネクタ 63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9" name="テキスト ボックス 63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0" name="直線コネクタ 63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1" name="テキスト ボックス 64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2" name="直線コネクタ 64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3" name="テキスト ボックス 64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4" name="直線コネクタ 64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5" name="テキスト ボックス 64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6" name="直線コネクタ 64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7" name="テキスト ボックス 64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8" name="直線コネクタ 64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9" name="テキスト ボックス 64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653" name="直線コネクタ 652"/>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54"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55" name="直線コネクタ 654"/>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56"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57" name="直線コネクタ 656"/>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82566</xdr:rowOff>
    </xdr:from>
    <xdr:ext cx="469744" cy="259045"/>
    <xdr:sp macro="" textlink="">
      <xdr:nvSpPr>
        <xdr:cNvPr id="658" name="【公民館】&#10;一人当たり面積平均値テキスト"/>
        <xdr:cNvSpPr txBox="1"/>
      </xdr:nvSpPr>
      <xdr:spPr>
        <a:xfrm>
          <a:off x="22199600" y="1825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659" name="フローチャート: 判断 658"/>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660" name="フローチャート: 判断 659"/>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661" name="フローチャート: 判断 660"/>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2" name="テキスト ボックス 6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9071</xdr:rowOff>
    </xdr:from>
    <xdr:to>
      <xdr:col>116</xdr:col>
      <xdr:colOff>114300</xdr:colOff>
      <xdr:row>108</xdr:row>
      <xdr:rowOff>110671</xdr:rowOff>
    </xdr:to>
    <xdr:sp macro="" textlink="">
      <xdr:nvSpPr>
        <xdr:cNvPr id="667" name="楕円 666"/>
        <xdr:cNvSpPr/>
      </xdr:nvSpPr>
      <xdr:spPr>
        <a:xfrm>
          <a:off x="221107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95448</xdr:rowOff>
    </xdr:from>
    <xdr:ext cx="469744" cy="259045"/>
    <xdr:sp macro="" textlink="">
      <xdr:nvSpPr>
        <xdr:cNvPr id="668" name="【公民館】&#10;一人当たり面積該当値テキスト"/>
        <xdr:cNvSpPr txBox="1"/>
      </xdr:nvSpPr>
      <xdr:spPr>
        <a:xfrm>
          <a:off x="22199600" y="1844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5806</xdr:rowOff>
    </xdr:from>
    <xdr:to>
      <xdr:col>112</xdr:col>
      <xdr:colOff>38100</xdr:colOff>
      <xdr:row>108</xdr:row>
      <xdr:rowOff>107406</xdr:rowOff>
    </xdr:to>
    <xdr:sp macro="" textlink="">
      <xdr:nvSpPr>
        <xdr:cNvPr id="669" name="楕円 668"/>
        <xdr:cNvSpPr/>
      </xdr:nvSpPr>
      <xdr:spPr>
        <a:xfrm>
          <a:off x="21272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56606</xdr:rowOff>
    </xdr:from>
    <xdr:to>
      <xdr:col>116</xdr:col>
      <xdr:colOff>63500</xdr:colOff>
      <xdr:row>108</xdr:row>
      <xdr:rowOff>59871</xdr:rowOff>
    </xdr:to>
    <xdr:cxnSp macro="">
      <xdr:nvCxnSpPr>
        <xdr:cNvPr id="670" name="直線コネクタ 669"/>
        <xdr:cNvCxnSpPr/>
      </xdr:nvCxnSpPr>
      <xdr:spPr>
        <a:xfrm>
          <a:off x="21323300" y="1857320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168020</xdr:rowOff>
    </xdr:from>
    <xdr:ext cx="469744" cy="259045"/>
    <xdr:sp macro="" textlink="">
      <xdr:nvSpPr>
        <xdr:cNvPr id="671" name="n_1aveValue【公民館】&#10;一人当たり面積"/>
        <xdr:cNvSpPr txBox="1"/>
      </xdr:nvSpPr>
      <xdr:spPr>
        <a:xfrm>
          <a:off x="210757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672"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98533</xdr:rowOff>
    </xdr:from>
    <xdr:ext cx="469744" cy="259045"/>
    <xdr:sp macro="" textlink="">
      <xdr:nvSpPr>
        <xdr:cNvPr id="673" name="n_1mainValue【公民館】&#10;一人当たり面積"/>
        <xdr:cNvSpPr txBox="1"/>
      </xdr:nvSpPr>
      <xdr:spPr>
        <a:xfrm>
          <a:off x="21075727" y="1861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類似団体と比較して有形固定資産減価償却率が高くなっている施設は、公営住宅、公民館、橋りょう・トンネルである。</a:t>
          </a:r>
          <a:r>
            <a:rPr lang="ja-JP" altLang="en-US" sz="1100">
              <a:solidFill>
                <a:schemeClr val="dk1"/>
              </a:solidFill>
              <a:effectLst/>
              <a:latin typeface="+mn-lt"/>
              <a:ea typeface="+mn-ea"/>
              <a:cs typeface="+mn-cs"/>
            </a:rPr>
            <a:t>特に、</a:t>
          </a:r>
          <a:r>
            <a:rPr lang="ja-JP" altLang="ja-JP" sz="1100">
              <a:solidFill>
                <a:schemeClr val="dk1"/>
              </a:solidFill>
              <a:effectLst/>
              <a:latin typeface="+mn-lt"/>
              <a:ea typeface="+mn-ea"/>
              <a:cs typeface="+mn-cs"/>
            </a:rPr>
            <a:t>公営住宅については、有形固定資産減価償却率が</a:t>
          </a:r>
          <a:r>
            <a:rPr lang="en-US" altLang="ja-JP" sz="1100">
              <a:solidFill>
                <a:schemeClr val="dk1"/>
              </a:solidFill>
              <a:effectLst/>
              <a:latin typeface="+mn-lt"/>
              <a:ea typeface="+mn-ea"/>
              <a:cs typeface="+mn-cs"/>
            </a:rPr>
            <a:t>86.9</a:t>
          </a:r>
          <a:r>
            <a:rPr lang="ja-JP" altLang="ja-JP" sz="1100">
              <a:solidFill>
                <a:schemeClr val="dk1"/>
              </a:solidFill>
              <a:effectLst/>
              <a:latin typeface="+mn-lt"/>
              <a:ea typeface="+mn-ea"/>
              <a:cs typeface="+mn-cs"/>
            </a:rPr>
            <a:t>％と高く、類似団体平均よりも大きく上回っている。公営住宅等は、昭和</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年から</a:t>
          </a:r>
          <a:r>
            <a:rPr lang="en-US" altLang="ja-JP" sz="1100">
              <a:solidFill>
                <a:schemeClr val="dk1"/>
              </a:solidFill>
              <a:effectLst/>
              <a:latin typeface="+mn-lt"/>
              <a:ea typeface="+mn-ea"/>
              <a:cs typeface="+mn-cs"/>
            </a:rPr>
            <a:t>59</a:t>
          </a:r>
          <a:r>
            <a:rPr lang="ja-JP" altLang="ja-JP" sz="1100">
              <a:solidFill>
                <a:schemeClr val="dk1"/>
              </a:solidFill>
              <a:effectLst/>
              <a:latin typeface="+mn-lt"/>
              <a:ea typeface="+mn-ea"/>
              <a:cs typeface="+mn-cs"/>
            </a:rPr>
            <a:t>年に建設され、耐用年数</a:t>
          </a:r>
          <a:r>
            <a:rPr lang="ja-JP" altLang="en-US" sz="1100">
              <a:solidFill>
                <a:schemeClr val="dk1"/>
              </a:solidFill>
              <a:effectLst/>
              <a:latin typeface="+mn-lt"/>
              <a:ea typeface="+mn-ea"/>
              <a:cs typeface="+mn-cs"/>
            </a:rPr>
            <a:t>が</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年に到達する施設もあり、老朽化が進んでいる。公共施設等総合管理計画で定めた方針に従い、戸建ての集約化など効率的な整備を検討していく。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93,184
91,061
34.52
26,334,420
25,403,653
800,990
15,768,276
21,522,117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65" name="フローチャート: 判断 64"/>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108676</xdr:rowOff>
    </xdr:from>
    <xdr:to>
      <xdr:col>24</xdr:col>
      <xdr:colOff>114300</xdr:colOff>
      <xdr:row>36</xdr:row>
      <xdr:rowOff>38826</xdr:rowOff>
    </xdr:to>
    <xdr:sp macro="" textlink="">
      <xdr:nvSpPr>
        <xdr:cNvPr id="71" name="楕円 70"/>
        <xdr:cNvSpPr/>
      </xdr:nvSpPr>
      <xdr:spPr>
        <a:xfrm>
          <a:off x="4584700" y="61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131553</xdr:rowOff>
    </xdr:from>
    <xdr:ext cx="405111" cy="259045"/>
    <xdr:sp macro="" textlink="">
      <xdr:nvSpPr>
        <xdr:cNvPr id="72" name="【図書館】&#10;有形固定資産減価償却率該当値テキスト"/>
        <xdr:cNvSpPr txBox="1"/>
      </xdr:nvSpPr>
      <xdr:spPr>
        <a:xfrm>
          <a:off x="4673600" y="596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131536</xdr:rowOff>
    </xdr:from>
    <xdr:to>
      <xdr:col>20</xdr:col>
      <xdr:colOff>38100</xdr:colOff>
      <xdr:row>36</xdr:row>
      <xdr:rowOff>61686</xdr:rowOff>
    </xdr:to>
    <xdr:sp macro="" textlink="">
      <xdr:nvSpPr>
        <xdr:cNvPr id="73" name="楕円 72"/>
        <xdr:cNvSpPr/>
      </xdr:nvSpPr>
      <xdr:spPr>
        <a:xfrm>
          <a:off x="3746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159476</xdr:rowOff>
    </xdr:from>
    <xdr:to>
      <xdr:col>24</xdr:col>
      <xdr:colOff>63500</xdr:colOff>
      <xdr:row>36</xdr:row>
      <xdr:rowOff>10886</xdr:rowOff>
    </xdr:to>
    <xdr:cxnSp macro="">
      <xdr:nvCxnSpPr>
        <xdr:cNvPr id="74" name="直線コネクタ 73"/>
        <xdr:cNvCxnSpPr/>
      </xdr:nvCxnSpPr>
      <xdr:spPr>
        <a:xfrm flipV="1">
          <a:off x="3797300" y="616022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82204</xdr:rowOff>
    </xdr:from>
    <xdr:ext cx="405111" cy="259045"/>
    <xdr:sp macro="" textlink="">
      <xdr:nvSpPr>
        <xdr:cNvPr id="75" name="n_1aveValue【図書館】&#10;有形固定資産減価償却率"/>
        <xdr:cNvSpPr txBox="1"/>
      </xdr:nvSpPr>
      <xdr:spPr>
        <a:xfrm>
          <a:off x="3582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104338</xdr:rowOff>
    </xdr:from>
    <xdr:ext cx="405111" cy="259045"/>
    <xdr:sp macro="" textlink="">
      <xdr:nvSpPr>
        <xdr:cNvPr id="76" name="n_2aveValue【図書館】&#10;有形固定資産減価償却率"/>
        <xdr:cNvSpPr txBox="1"/>
      </xdr:nvSpPr>
      <xdr:spPr>
        <a:xfrm>
          <a:off x="2705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78213</xdr:rowOff>
    </xdr:from>
    <xdr:ext cx="405111" cy="259045"/>
    <xdr:sp macro="" textlink="">
      <xdr:nvSpPr>
        <xdr:cNvPr id="77" name="n_1mainValue【図書館】&#10;有形固定資産減価償却率"/>
        <xdr:cNvSpPr txBox="1"/>
      </xdr:nvSpPr>
      <xdr:spPr>
        <a:xfrm>
          <a:off x="35820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1" name="直線コネクタ 100"/>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2"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3" name="直線コネクタ 102"/>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4"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5" name="直線コネクタ 104"/>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06"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07" name="フローチャート: 判断 106"/>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08" name="フローチャート: 判断 107"/>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09" name="フローチャート: 判断 108"/>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76200</xdr:rowOff>
    </xdr:from>
    <xdr:to>
      <xdr:col>55</xdr:col>
      <xdr:colOff>50800</xdr:colOff>
      <xdr:row>41</xdr:row>
      <xdr:rowOff>6350</xdr:rowOff>
    </xdr:to>
    <xdr:sp macro="" textlink="">
      <xdr:nvSpPr>
        <xdr:cNvPr id="115" name="楕円 114"/>
        <xdr:cNvSpPr/>
      </xdr:nvSpPr>
      <xdr:spPr>
        <a:xfrm>
          <a:off x="104267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54627</xdr:rowOff>
    </xdr:from>
    <xdr:ext cx="469744" cy="259045"/>
    <xdr:sp macro="" textlink="">
      <xdr:nvSpPr>
        <xdr:cNvPr id="116" name="【図書館】&#10;一人当たり面積該当値テキスト"/>
        <xdr:cNvSpPr txBox="1"/>
      </xdr:nvSpPr>
      <xdr:spPr>
        <a:xfrm>
          <a:off x="10515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76200</xdr:rowOff>
    </xdr:from>
    <xdr:to>
      <xdr:col>50</xdr:col>
      <xdr:colOff>165100</xdr:colOff>
      <xdr:row>41</xdr:row>
      <xdr:rowOff>6350</xdr:rowOff>
    </xdr:to>
    <xdr:sp macro="" textlink="">
      <xdr:nvSpPr>
        <xdr:cNvPr id="117" name="楕円 116"/>
        <xdr:cNvSpPr/>
      </xdr:nvSpPr>
      <xdr:spPr>
        <a:xfrm>
          <a:off x="9588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127000</xdr:rowOff>
    </xdr:from>
    <xdr:to>
      <xdr:col>55</xdr:col>
      <xdr:colOff>0</xdr:colOff>
      <xdr:row>40</xdr:row>
      <xdr:rowOff>127000</xdr:rowOff>
    </xdr:to>
    <xdr:cxnSp macro="">
      <xdr:nvCxnSpPr>
        <xdr:cNvPr id="118" name="直線コネクタ 117"/>
        <xdr:cNvCxnSpPr/>
      </xdr:nvCxnSpPr>
      <xdr:spPr>
        <a:xfrm>
          <a:off x="96393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137177</xdr:rowOff>
    </xdr:from>
    <xdr:ext cx="469744" cy="259045"/>
    <xdr:sp macro="" textlink="">
      <xdr:nvSpPr>
        <xdr:cNvPr id="119" name="n_1aveValue【図書館】&#10;一人当たり面積"/>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0"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168927</xdr:rowOff>
    </xdr:from>
    <xdr:ext cx="469744" cy="259045"/>
    <xdr:sp macro="" textlink="">
      <xdr:nvSpPr>
        <xdr:cNvPr id="121" name="n_1mainValue【図書館】&#10;一人当たり面積"/>
        <xdr:cNvSpPr txBox="1"/>
      </xdr:nvSpPr>
      <xdr:spPr>
        <a:xfrm>
          <a:off x="93917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2" name="直線コネクタ 13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3" name="テキスト ボックス 13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4" name="直線コネクタ 13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5" name="テキスト ボックス 13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6" name="直線コネクタ 13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7" name="テキスト ボックス 13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8" name="直線コネクタ 13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9" name="テキスト ボックス 13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0" name="直線コネクタ 13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1" name="テキスト ボックス 14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2" name="直線コネクタ 14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3" name="テキスト ボックス 14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47" name="直線コネクタ 146"/>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48"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49" name="直線コネクタ 148"/>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0"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1" name="直線コネクタ 150"/>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156590</xdr:rowOff>
    </xdr:from>
    <xdr:ext cx="405111" cy="259045"/>
    <xdr:sp macro="" textlink="">
      <xdr:nvSpPr>
        <xdr:cNvPr id="152" name="【体育館・プール】&#10;有形固定資産減価償却率平均値テキスト"/>
        <xdr:cNvSpPr txBox="1"/>
      </xdr:nvSpPr>
      <xdr:spPr>
        <a:xfrm>
          <a:off x="4673600" y="9929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3" name="フローチャート: 判断 152"/>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54" name="フローチャート: 判断 153"/>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16147</xdr:rowOff>
    </xdr:from>
    <xdr:to>
      <xdr:col>15</xdr:col>
      <xdr:colOff>101600</xdr:colOff>
      <xdr:row>59</xdr:row>
      <xdr:rowOff>117747</xdr:rowOff>
    </xdr:to>
    <xdr:sp macro="" textlink="">
      <xdr:nvSpPr>
        <xdr:cNvPr id="155" name="フローチャート: 判断 154"/>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158206</xdr:rowOff>
    </xdr:from>
    <xdr:to>
      <xdr:col>24</xdr:col>
      <xdr:colOff>114300</xdr:colOff>
      <xdr:row>59</xdr:row>
      <xdr:rowOff>88356</xdr:rowOff>
    </xdr:to>
    <xdr:sp macro="" textlink="">
      <xdr:nvSpPr>
        <xdr:cNvPr id="161" name="楕円 160"/>
        <xdr:cNvSpPr/>
      </xdr:nvSpPr>
      <xdr:spPr>
        <a:xfrm>
          <a:off x="45847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136633</xdr:rowOff>
    </xdr:from>
    <xdr:ext cx="405111" cy="259045"/>
    <xdr:sp macro="" textlink="">
      <xdr:nvSpPr>
        <xdr:cNvPr id="162" name="【体育館・プール】&#10;有形固定資産減価償却率該当値テキスト"/>
        <xdr:cNvSpPr txBox="1"/>
      </xdr:nvSpPr>
      <xdr:spPr>
        <a:xfrm>
          <a:off x="4673600" y="1008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11249</xdr:rowOff>
    </xdr:from>
    <xdr:to>
      <xdr:col>20</xdr:col>
      <xdr:colOff>38100</xdr:colOff>
      <xdr:row>59</xdr:row>
      <xdr:rowOff>112849</xdr:rowOff>
    </xdr:to>
    <xdr:sp macro="" textlink="">
      <xdr:nvSpPr>
        <xdr:cNvPr id="163" name="楕円 162"/>
        <xdr:cNvSpPr/>
      </xdr:nvSpPr>
      <xdr:spPr>
        <a:xfrm>
          <a:off x="37465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37556</xdr:rowOff>
    </xdr:from>
    <xdr:to>
      <xdr:col>24</xdr:col>
      <xdr:colOff>63500</xdr:colOff>
      <xdr:row>59</xdr:row>
      <xdr:rowOff>62049</xdr:rowOff>
    </xdr:to>
    <xdr:cxnSp macro="">
      <xdr:nvCxnSpPr>
        <xdr:cNvPr id="164" name="直線コネクタ 163"/>
        <xdr:cNvCxnSpPr/>
      </xdr:nvCxnSpPr>
      <xdr:spPr>
        <a:xfrm flipV="1">
          <a:off x="3797300" y="1015310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65" name="n_1aveValue【体育館・プー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134274</xdr:rowOff>
    </xdr:from>
    <xdr:ext cx="405111" cy="259045"/>
    <xdr:sp macro="" textlink="">
      <xdr:nvSpPr>
        <xdr:cNvPr id="166" name="n_2aveValue【体育館・プール】&#10;有形固定資産減価償却率"/>
        <xdr:cNvSpPr txBox="1"/>
      </xdr:nvSpPr>
      <xdr:spPr>
        <a:xfrm>
          <a:off x="2705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103976</xdr:rowOff>
    </xdr:from>
    <xdr:ext cx="405111" cy="259045"/>
    <xdr:sp macro="" textlink="">
      <xdr:nvSpPr>
        <xdr:cNvPr id="167" name="n_1mainValue【体育館・プール】&#10;有形固定資産減価償却率"/>
        <xdr:cNvSpPr txBox="1"/>
      </xdr:nvSpPr>
      <xdr:spPr>
        <a:xfrm>
          <a:off x="35820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9" name="テキスト ボックス 17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1" name="テキスト ボックス 18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3" name="テキスト ボックス 18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5" name="テキスト ボックス 18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7" name="テキスト ボックス 18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191" name="直線コネクタ 190"/>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2"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3" name="直線コネクタ 192"/>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194"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195" name="直線コネクタ 194"/>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196" name="【体育館・プール】&#10;一人当たり面積平均値テキスト"/>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197" name="フローチャート: 判断 196"/>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198" name="フローチャート: 判断 197"/>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17780</xdr:rowOff>
    </xdr:from>
    <xdr:to>
      <xdr:col>46</xdr:col>
      <xdr:colOff>38100</xdr:colOff>
      <xdr:row>61</xdr:row>
      <xdr:rowOff>119380</xdr:rowOff>
    </xdr:to>
    <xdr:sp macro="" textlink="">
      <xdr:nvSpPr>
        <xdr:cNvPr id="199" name="フローチャート: 判断 198"/>
        <xdr:cNvSpPr/>
      </xdr:nvSpPr>
      <xdr:spPr>
        <a:xfrm>
          <a:off x="8699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109220</xdr:rowOff>
    </xdr:from>
    <xdr:to>
      <xdr:col>55</xdr:col>
      <xdr:colOff>50800</xdr:colOff>
      <xdr:row>62</xdr:row>
      <xdr:rowOff>39370</xdr:rowOff>
    </xdr:to>
    <xdr:sp macro="" textlink="">
      <xdr:nvSpPr>
        <xdr:cNvPr id="205" name="楕円 204"/>
        <xdr:cNvSpPr/>
      </xdr:nvSpPr>
      <xdr:spPr>
        <a:xfrm>
          <a:off x="104267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87647</xdr:rowOff>
    </xdr:from>
    <xdr:ext cx="469744" cy="259045"/>
    <xdr:sp macro="" textlink="">
      <xdr:nvSpPr>
        <xdr:cNvPr id="206" name="【体育館・プール】&#10;一人当たり面積該当値テキスト"/>
        <xdr:cNvSpPr txBox="1"/>
      </xdr:nvSpPr>
      <xdr:spPr>
        <a:xfrm>
          <a:off x="10515600"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105410</xdr:rowOff>
    </xdr:from>
    <xdr:to>
      <xdr:col>50</xdr:col>
      <xdr:colOff>165100</xdr:colOff>
      <xdr:row>62</xdr:row>
      <xdr:rowOff>35560</xdr:rowOff>
    </xdr:to>
    <xdr:sp macro="" textlink="">
      <xdr:nvSpPr>
        <xdr:cNvPr id="207" name="楕円 206"/>
        <xdr:cNvSpPr/>
      </xdr:nvSpPr>
      <xdr:spPr>
        <a:xfrm>
          <a:off x="9588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156210</xdr:rowOff>
    </xdr:from>
    <xdr:to>
      <xdr:col>55</xdr:col>
      <xdr:colOff>0</xdr:colOff>
      <xdr:row>61</xdr:row>
      <xdr:rowOff>160020</xdr:rowOff>
    </xdr:to>
    <xdr:cxnSp macro="">
      <xdr:nvCxnSpPr>
        <xdr:cNvPr id="208" name="直線コネクタ 207"/>
        <xdr:cNvCxnSpPr/>
      </xdr:nvCxnSpPr>
      <xdr:spPr>
        <a:xfrm>
          <a:off x="9639300" y="106146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151147</xdr:rowOff>
    </xdr:from>
    <xdr:ext cx="469744" cy="259045"/>
    <xdr:sp macro="" textlink="">
      <xdr:nvSpPr>
        <xdr:cNvPr id="209" name="n_1aveValue【体育館・プール】&#10;一人当たり面積"/>
        <xdr:cNvSpPr txBox="1"/>
      </xdr:nvSpPr>
      <xdr:spPr>
        <a:xfrm>
          <a:off x="93917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135907</xdr:rowOff>
    </xdr:from>
    <xdr:ext cx="469744" cy="259045"/>
    <xdr:sp macro="" textlink="">
      <xdr:nvSpPr>
        <xdr:cNvPr id="210" name="n_2aveValue【体育館・プール】&#10;一人当たり面積"/>
        <xdr:cNvSpPr txBox="1"/>
      </xdr:nvSpPr>
      <xdr:spPr>
        <a:xfrm>
          <a:off x="8515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26687</xdr:rowOff>
    </xdr:from>
    <xdr:ext cx="469744" cy="259045"/>
    <xdr:sp macro="" textlink="">
      <xdr:nvSpPr>
        <xdr:cNvPr id="211" name="n_1mainValue【体育館・プール】&#10;一人当たり面積"/>
        <xdr:cNvSpPr txBox="1"/>
      </xdr:nvSpPr>
      <xdr:spPr>
        <a:xfrm>
          <a:off x="9391727"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36" name="直線コネクタ 235"/>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37"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38" name="直線コネクタ 237"/>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55263</xdr:rowOff>
    </xdr:from>
    <xdr:ext cx="405111" cy="259045"/>
    <xdr:sp macro="" textlink="">
      <xdr:nvSpPr>
        <xdr:cNvPr id="241" name="【福祉施設】&#10;有形固定資産減価償却率平均値テキスト"/>
        <xdr:cNvSpPr txBox="1"/>
      </xdr:nvSpPr>
      <xdr:spPr>
        <a:xfrm>
          <a:off x="4673600" y="1411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42" name="フローチャート: 判断 241"/>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43" name="フローチャート: 判断 242"/>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168275</xdr:rowOff>
    </xdr:from>
    <xdr:to>
      <xdr:col>15</xdr:col>
      <xdr:colOff>101600</xdr:colOff>
      <xdr:row>83</xdr:row>
      <xdr:rowOff>98425</xdr:rowOff>
    </xdr:to>
    <xdr:sp macro="" textlink="">
      <xdr:nvSpPr>
        <xdr:cNvPr id="244" name="フローチャート: 判断 243"/>
        <xdr:cNvSpPr/>
      </xdr:nvSpPr>
      <xdr:spPr>
        <a:xfrm>
          <a:off x="2857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50" name="楕円 249"/>
        <xdr:cNvSpPr/>
      </xdr:nvSpPr>
      <xdr:spPr>
        <a:xfrm>
          <a:off x="45847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36847</xdr:rowOff>
    </xdr:from>
    <xdr:ext cx="405111" cy="259045"/>
    <xdr:sp macro="" textlink="">
      <xdr:nvSpPr>
        <xdr:cNvPr id="251" name="【福祉施設】&#10;有形固定資産減価償却率該当値テキスト"/>
        <xdr:cNvSpPr txBox="1"/>
      </xdr:nvSpPr>
      <xdr:spPr>
        <a:xfrm>
          <a:off x="4673600"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48261</xdr:rowOff>
    </xdr:from>
    <xdr:to>
      <xdr:col>20</xdr:col>
      <xdr:colOff>38100</xdr:colOff>
      <xdr:row>81</xdr:row>
      <xdr:rowOff>149861</xdr:rowOff>
    </xdr:to>
    <xdr:sp macro="" textlink="">
      <xdr:nvSpPr>
        <xdr:cNvPr id="252" name="楕円 251"/>
        <xdr:cNvSpPr/>
      </xdr:nvSpPr>
      <xdr:spPr>
        <a:xfrm>
          <a:off x="3746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64770</xdr:rowOff>
    </xdr:from>
    <xdr:to>
      <xdr:col>24</xdr:col>
      <xdr:colOff>63500</xdr:colOff>
      <xdr:row>81</xdr:row>
      <xdr:rowOff>99061</xdr:rowOff>
    </xdr:to>
    <xdr:cxnSp macro="">
      <xdr:nvCxnSpPr>
        <xdr:cNvPr id="253" name="直線コネクタ 252"/>
        <xdr:cNvCxnSpPr/>
      </xdr:nvCxnSpPr>
      <xdr:spPr>
        <a:xfrm flipV="1">
          <a:off x="3797300" y="139522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13352</xdr:rowOff>
    </xdr:from>
    <xdr:ext cx="405111" cy="259045"/>
    <xdr:sp macro="" textlink="">
      <xdr:nvSpPr>
        <xdr:cNvPr id="254" name="n_1aveValue【福祉施設】&#10;有形固定資産減価償却率"/>
        <xdr:cNvSpPr txBox="1"/>
      </xdr:nvSpPr>
      <xdr:spPr>
        <a:xfrm>
          <a:off x="35820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114952</xdr:rowOff>
    </xdr:from>
    <xdr:ext cx="405111" cy="259045"/>
    <xdr:sp macro="" textlink="">
      <xdr:nvSpPr>
        <xdr:cNvPr id="255" name="n_2aveValue【福祉施設】&#10;有形固定資産減価償却率"/>
        <xdr:cNvSpPr txBox="1"/>
      </xdr:nvSpPr>
      <xdr:spPr>
        <a:xfrm>
          <a:off x="2705744"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166388</xdr:rowOff>
    </xdr:from>
    <xdr:ext cx="405111" cy="259045"/>
    <xdr:sp macro="" textlink="">
      <xdr:nvSpPr>
        <xdr:cNvPr id="256" name="n_1mainValue【福祉施設】&#10;有形固定資産減価償却率"/>
        <xdr:cNvSpPr txBox="1"/>
      </xdr:nvSpPr>
      <xdr:spPr>
        <a:xfrm>
          <a:off x="35820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7" name="直線コネクタ 26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8" name="テキスト ボックス 26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9" name="直線コネクタ 26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0" name="テキスト ボックス 26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1" name="直線コネクタ 27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2" name="テキスト ボックス 27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3" name="直線コネクタ 27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4" name="テキスト ボックス 27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78" name="直線コネクタ 277"/>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79"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80" name="直線コネクタ 279"/>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81"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82" name="直線コネクタ 281"/>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23892</xdr:rowOff>
    </xdr:from>
    <xdr:ext cx="469744" cy="259045"/>
    <xdr:sp macro="" textlink="">
      <xdr:nvSpPr>
        <xdr:cNvPr id="283" name="【福祉施設】&#10;一人当たり面積平均値テキスト"/>
        <xdr:cNvSpPr txBox="1"/>
      </xdr:nvSpPr>
      <xdr:spPr>
        <a:xfrm>
          <a:off x="10515600" y="1442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84" name="フローチャート: 判断 283"/>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285" name="フローチャート: 判断 284"/>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135889</xdr:rowOff>
    </xdr:from>
    <xdr:to>
      <xdr:col>46</xdr:col>
      <xdr:colOff>38100</xdr:colOff>
      <xdr:row>85</xdr:row>
      <xdr:rowOff>66039</xdr:rowOff>
    </xdr:to>
    <xdr:sp macro="" textlink="">
      <xdr:nvSpPr>
        <xdr:cNvPr id="286" name="フローチャート: 判断 285"/>
        <xdr:cNvSpPr/>
      </xdr:nvSpPr>
      <xdr:spPr>
        <a:xfrm>
          <a:off x="8699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124461</xdr:rowOff>
    </xdr:from>
    <xdr:to>
      <xdr:col>55</xdr:col>
      <xdr:colOff>50800</xdr:colOff>
      <xdr:row>86</xdr:row>
      <xdr:rowOff>54611</xdr:rowOff>
    </xdr:to>
    <xdr:sp macro="" textlink="">
      <xdr:nvSpPr>
        <xdr:cNvPr id="292" name="楕円 291"/>
        <xdr:cNvSpPr/>
      </xdr:nvSpPr>
      <xdr:spPr>
        <a:xfrm>
          <a:off x="10426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39388</xdr:rowOff>
    </xdr:from>
    <xdr:ext cx="469744" cy="259045"/>
    <xdr:sp macro="" textlink="">
      <xdr:nvSpPr>
        <xdr:cNvPr id="293" name="【福祉施設】&#10;一人当たり面積該当値テキスト"/>
        <xdr:cNvSpPr txBox="1"/>
      </xdr:nvSpPr>
      <xdr:spPr>
        <a:xfrm>
          <a:off x="10515600" y="1461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124461</xdr:rowOff>
    </xdr:from>
    <xdr:to>
      <xdr:col>50</xdr:col>
      <xdr:colOff>165100</xdr:colOff>
      <xdr:row>86</xdr:row>
      <xdr:rowOff>54611</xdr:rowOff>
    </xdr:to>
    <xdr:sp macro="" textlink="">
      <xdr:nvSpPr>
        <xdr:cNvPr id="294" name="楕円 293"/>
        <xdr:cNvSpPr/>
      </xdr:nvSpPr>
      <xdr:spPr>
        <a:xfrm>
          <a:off x="9588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3811</xdr:rowOff>
    </xdr:from>
    <xdr:to>
      <xdr:col>55</xdr:col>
      <xdr:colOff>0</xdr:colOff>
      <xdr:row>86</xdr:row>
      <xdr:rowOff>3811</xdr:rowOff>
    </xdr:to>
    <xdr:cxnSp macro="">
      <xdr:nvCxnSpPr>
        <xdr:cNvPr id="295" name="直線コネクタ 294"/>
        <xdr:cNvCxnSpPr/>
      </xdr:nvCxnSpPr>
      <xdr:spPr>
        <a:xfrm>
          <a:off x="9639300" y="147485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130573</xdr:rowOff>
    </xdr:from>
    <xdr:ext cx="469744" cy="259045"/>
    <xdr:sp macro="" textlink="">
      <xdr:nvSpPr>
        <xdr:cNvPr id="296" name="n_1aveValue【福祉施設】&#10;一人当たり面積"/>
        <xdr:cNvSpPr txBox="1"/>
      </xdr:nvSpPr>
      <xdr:spPr>
        <a:xfrm>
          <a:off x="9391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82566</xdr:rowOff>
    </xdr:from>
    <xdr:ext cx="469744" cy="259045"/>
    <xdr:sp macro="" textlink="">
      <xdr:nvSpPr>
        <xdr:cNvPr id="297" name="n_2aveValue【福祉施設】&#10;一人当たり面積"/>
        <xdr:cNvSpPr txBox="1"/>
      </xdr:nvSpPr>
      <xdr:spPr>
        <a:xfrm>
          <a:off x="8515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45738</xdr:rowOff>
    </xdr:from>
    <xdr:ext cx="469744" cy="259045"/>
    <xdr:sp macro="" textlink="">
      <xdr:nvSpPr>
        <xdr:cNvPr id="298" name="n_1mainValue【福祉施設】&#10;一人当たり面積"/>
        <xdr:cNvSpPr txBox="1"/>
      </xdr:nvSpPr>
      <xdr:spPr>
        <a:xfrm>
          <a:off x="93917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9" name="直線コネクタ 30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0" name="テキスト ボックス 30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1" name="直線コネクタ 31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2" name="テキスト ボックス 31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3" name="直線コネクタ 31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4" name="テキスト ボックス 31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5" name="直線コネクタ 31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6" name="テキスト ボックス 31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7" name="直線コネクタ 31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8" name="テキスト ボックス 31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9" name="直線コネクタ 31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0" name="テキスト ボックス 31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2" name="テキスト ボックス 32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24" name="直線コネクタ 323"/>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25"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26" name="直線コネクタ 325"/>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27"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28" name="直線コネクタ 327"/>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329" name="【市民会館】&#10;有形固定資産減価償却率平均値テキスト"/>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30" name="フローチャート: 判断 329"/>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31" name="フローチャート: 判断 330"/>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17236</xdr:rowOff>
    </xdr:from>
    <xdr:to>
      <xdr:col>15</xdr:col>
      <xdr:colOff>101600</xdr:colOff>
      <xdr:row>104</xdr:row>
      <xdr:rowOff>118836</xdr:rowOff>
    </xdr:to>
    <xdr:sp macro="" textlink="">
      <xdr:nvSpPr>
        <xdr:cNvPr id="332" name="フローチャート: 判断 331"/>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3" name="テキスト ボックス 33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97245</xdr:rowOff>
    </xdr:from>
    <xdr:to>
      <xdr:col>24</xdr:col>
      <xdr:colOff>114300</xdr:colOff>
      <xdr:row>103</xdr:row>
      <xdr:rowOff>27395</xdr:rowOff>
    </xdr:to>
    <xdr:sp macro="" textlink="">
      <xdr:nvSpPr>
        <xdr:cNvPr id="338" name="楕円 337"/>
        <xdr:cNvSpPr/>
      </xdr:nvSpPr>
      <xdr:spPr>
        <a:xfrm>
          <a:off x="4584700" y="175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120122</xdr:rowOff>
    </xdr:from>
    <xdr:ext cx="405111" cy="259045"/>
    <xdr:sp macro="" textlink="">
      <xdr:nvSpPr>
        <xdr:cNvPr id="339" name="【市民会館】&#10;有形固定資産減価償却率該当値テキスト"/>
        <xdr:cNvSpPr txBox="1"/>
      </xdr:nvSpPr>
      <xdr:spPr>
        <a:xfrm>
          <a:off x="4673600" y="174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131536</xdr:rowOff>
    </xdr:from>
    <xdr:to>
      <xdr:col>20</xdr:col>
      <xdr:colOff>38100</xdr:colOff>
      <xdr:row>103</xdr:row>
      <xdr:rowOff>61686</xdr:rowOff>
    </xdr:to>
    <xdr:sp macro="" textlink="">
      <xdr:nvSpPr>
        <xdr:cNvPr id="340" name="楕円 339"/>
        <xdr:cNvSpPr/>
      </xdr:nvSpPr>
      <xdr:spPr>
        <a:xfrm>
          <a:off x="3746500" y="176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148045</xdr:rowOff>
    </xdr:from>
    <xdr:to>
      <xdr:col>24</xdr:col>
      <xdr:colOff>63500</xdr:colOff>
      <xdr:row>103</xdr:row>
      <xdr:rowOff>10886</xdr:rowOff>
    </xdr:to>
    <xdr:cxnSp macro="">
      <xdr:nvCxnSpPr>
        <xdr:cNvPr id="341" name="直線コネクタ 340"/>
        <xdr:cNvCxnSpPr/>
      </xdr:nvCxnSpPr>
      <xdr:spPr>
        <a:xfrm flipV="1">
          <a:off x="3797300" y="1763594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38116</xdr:rowOff>
    </xdr:from>
    <xdr:ext cx="405111" cy="259045"/>
    <xdr:sp macro="" textlink="">
      <xdr:nvSpPr>
        <xdr:cNvPr id="342" name="n_1aveValue【市民会館】&#10;有形固定資産減価償却率"/>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135363</xdr:rowOff>
    </xdr:from>
    <xdr:ext cx="405111" cy="259045"/>
    <xdr:sp macro="" textlink="">
      <xdr:nvSpPr>
        <xdr:cNvPr id="343" name="n_2aveValue【市民会館】&#10;有形固定資産減価償却率"/>
        <xdr:cNvSpPr txBox="1"/>
      </xdr:nvSpPr>
      <xdr:spPr>
        <a:xfrm>
          <a:off x="2705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78213</xdr:rowOff>
    </xdr:from>
    <xdr:ext cx="405111" cy="259045"/>
    <xdr:sp macro="" textlink="">
      <xdr:nvSpPr>
        <xdr:cNvPr id="344" name="n_1mainValue【市民会館】&#10;有形固定資産減価償却率"/>
        <xdr:cNvSpPr txBox="1"/>
      </xdr:nvSpPr>
      <xdr:spPr>
        <a:xfrm>
          <a:off x="3582044" y="1739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5" name="直線コネクタ 35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6" name="テキスト ボックス 35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7" name="直線コネクタ 35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8" name="テキスト ボックス 35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9" name="直線コネクタ 35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0" name="テキスト ボックス 35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1" name="直線コネクタ 36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2" name="テキスト ボックス 36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3" name="直線コネクタ 36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4" name="テキスト ボックス 36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68" name="直線コネクタ 367"/>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69"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70" name="直線コネクタ 369"/>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71"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72" name="直線コネクタ 371"/>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373" name="【市民会館】&#10;一人当たり面積平均値テキスト"/>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74" name="フローチャート: 判断 373"/>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75" name="フローチャート: 判断 374"/>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162561</xdr:rowOff>
    </xdr:from>
    <xdr:to>
      <xdr:col>46</xdr:col>
      <xdr:colOff>38100</xdr:colOff>
      <xdr:row>106</xdr:row>
      <xdr:rowOff>92711</xdr:rowOff>
    </xdr:to>
    <xdr:sp macro="" textlink="">
      <xdr:nvSpPr>
        <xdr:cNvPr id="376" name="フローチャート: 判断 375"/>
        <xdr:cNvSpPr/>
      </xdr:nvSpPr>
      <xdr:spPr>
        <a:xfrm>
          <a:off x="8699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166370</xdr:rowOff>
    </xdr:from>
    <xdr:to>
      <xdr:col>55</xdr:col>
      <xdr:colOff>50800</xdr:colOff>
      <xdr:row>106</xdr:row>
      <xdr:rowOff>96520</xdr:rowOff>
    </xdr:to>
    <xdr:sp macro="" textlink="">
      <xdr:nvSpPr>
        <xdr:cNvPr id="382" name="楕円 381"/>
        <xdr:cNvSpPr/>
      </xdr:nvSpPr>
      <xdr:spPr>
        <a:xfrm>
          <a:off x="10426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17797</xdr:rowOff>
    </xdr:from>
    <xdr:ext cx="469744" cy="259045"/>
    <xdr:sp macro="" textlink="">
      <xdr:nvSpPr>
        <xdr:cNvPr id="383" name="【市民会館】&#10;一人当たり面積該当値テキスト"/>
        <xdr:cNvSpPr txBox="1"/>
      </xdr:nvSpPr>
      <xdr:spPr>
        <a:xfrm>
          <a:off x="10515600" y="1802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162561</xdr:rowOff>
    </xdr:from>
    <xdr:to>
      <xdr:col>50</xdr:col>
      <xdr:colOff>165100</xdr:colOff>
      <xdr:row>106</xdr:row>
      <xdr:rowOff>92711</xdr:rowOff>
    </xdr:to>
    <xdr:sp macro="" textlink="">
      <xdr:nvSpPr>
        <xdr:cNvPr id="384" name="楕円 383"/>
        <xdr:cNvSpPr/>
      </xdr:nvSpPr>
      <xdr:spPr>
        <a:xfrm>
          <a:off x="9588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41911</xdr:rowOff>
    </xdr:from>
    <xdr:to>
      <xdr:col>55</xdr:col>
      <xdr:colOff>0</xdr:colOff>
      <xdr:row>106</xdr:row>
      <xdr:rowOff>45720</xdr:rowOff>
    </xdr:to>
    <xdr:cxnSp macro="">
      <xdr:nvCxnSpPr>
        <xdr:cNvPr id="385" name="直線コネクタ 384"/>
        <xdr:cNvCxnSpPr/>
      </xdr:nvCxnSpPr>
      <xdr:spPr>
        <a:xfrm>
          <a:off x="9639300" y="182156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67327</xdr:rowOff>
    </xdr:from>
    <xdr:ext cx="469744" cy="259045"/>
    <xdr:sp macro="" textlink="">
      <xdr:nvSpPr>
        <xdr:cNvPr id="386" name="n_1aveValue【市民会館】&#10;一人当たり面積"/>
        <xdr:cNvSpPr txBox="1"/>
      </xdr:nvSpPr>
      <xdr:spPr>
        <a:xfrm>
          <a:off x="93917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109238</xdr:rowOff>
    </xdr:from>
    <xdr:ext cx="469744" cy="259045"/>
    <xdr:sp macro="" textlink="">
      <xdr:nvSpPr>
        <xdr:cNvPr id="387" name="n_2aveValue【市民会館】&#10;一人当たり面積"/>
        <xdr:cNvSpPr txBox="1"/>
      </xdr:nvSpPr>
      <xdr:spPr>
        <a:xfrm>
          <a:off x="8515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83838</xdr:rowOff>
    </xdr:from>
    <xdr:ext cx="469744" cy="259045"/>
    <xdr:sp macro="" textlink="">
      <xdr:nvSpPr>
        <xdr:cNvPr id="388" name="n_1mainValue【市民会館】&#10;一人当たり面積"/>
        <xdr:cNvSpPr txBox="1"/>
      </xdr:nvSpPr>
      <xdr:spPr>
        <a:xfrm>
          <a:off x="9391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0" name="テキスト ボックス 39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0" name="テキスト ボックス 40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2" name="テキスト ボックス 4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414" name="直線コネクタ 413"/>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5"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6" name="直線コネクタ 415"/>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417" name="【一般廃棄物処理施設】&#10;有形固定資産減価償却率最大値テキスト"/>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18" name="直線コネクタ 417"/>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149514</xdr:rowOff>
    </xdr:from>
    <xdr:ext cx="405111" cy="259045"/>
    <xdr:sp macro="" textlink="">
      <xdr:nvSpPr>
        <xdr:cNvPr id="419" name="【一般廃棄物処理施設】&#10;有形固定資産減価償却率平均値テキスト"/>
        <xdr:cNvSpPr txBox="1"/>
      </xdr:nvSpPr>
      <xdr:spPr>
        <a:xfrm>
          <a:off x="16357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20" name="フローチャート: 判断 419"/>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421" name="フローチャート: 判断 420"/>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36830</xdr:rowOff>
    </xdr:from>
    <xdr:to>
      <xdr:col>76</xdr:col>
      <xdr:colOff>165100</xdr:colOff>
      <xdr:row>36</xdr:row>
      <xdr:rowOff>138430</xdr:rowOff>
    </xdr:to>
    <xdr:sp macro="" textlink="">
      <xdr:nvSpPr>
        <xdr:cNvPr id="422" name="フローチャート: 判断 421"/>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23767</xdr:rowOff>
    </xdr:from>
    <xdr:to>
      <xdr:col>85</xdr:col>
      <xdr:colOff>177800</xdr:colOff>
      <xdr:row>37</xdr:row>
      <xdr:rowOff>125367</xdr:rowOff>
    </xdr:to>
    <xdr:sp macro="" textlink="">
      <xdr:nvSpPr>
        <xdr:cNvPr id="428" name="楕円 427"/>
        <xdr:cNvSpPr/>
      </xdr:nvSpPr>
      <xdr:spPr>
        <a:xfrm>
          <a:off x="162687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2194</xdr:rowOff>
    </xdr:from>
    <xdr:ext cx="405111" cy="259045"/>
    <xdr:sp macro="" textlink="">
      <xdr:nvSpPr>
        <xdr:cNvPr id="429" name="【一般廃棄物処理施設】&#10;有形固定資産減価償却率該当値テキスト"/>
        <xdr:cNvSpPr txBox="1"/>
      </xdr:nvSpPr>
      <xdr:spPr>
        <a:xfrm>
          <a:off x="16357600" y="634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69487</xdr:rowOff>
    </xdr:from>
    <xdr:to>
      <xdr:col>81</xdr:col>
      <xdr:colOff>101600</xdr:colOff>
      <xdr:row>37</xdr:row>
      <xdr:rowOff>171087</xdr:rowOff>
    </xdr:to>
    <xdr:sp macro="" textlink="">
      <xdr:nvSpPr>
        <xdr:cNvPr id="430" name="楕円 429"/>
        <xdr:cNvSpPr/>
      </xdr:nvSpPr>
      <xdr:spPr>
        <a:xfrm>
          <a:off x="15430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74567</xdr:rowOff>
    </xdr:from>
    <xdr:to>
      <xdr:col>85</xdr:col>
      <xdr:colOff>127000</xdr:colOff>
      <xdr:row>37</xdr:row>
      <xdr:rowOff>120287</xdr:rowOff>
    </xdr:to>
    <xdr:cxnSp macro="">
      <xdr:nvCxnSpPr>
        <xdr:cNvPr id="431" name="直線コネクタ 430"/>
        <xdr:cNvCxnSpPr/>
      </xdr:nvCxnSpPr>
      <xdr:spPr>
        <a:xfrm flipV="1">
          <a:off x="15481300" y="641821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39024</xdr:rowOff>
    </xdr:from>
    <xdr:ext cx="405111" cy="259045"/>
    <xdr:sp macro="" textlink="">
      <xdr:nvSpPr>
        <xdr:cNvPr id="432" name="n_1aveValue【一般廃棄物処理施設】&#10;有形固定資産減価償却率"/>
        <xdr:cNvSpPr txBox="1"/>
      </xdr:nvSpPr>
      <xdr:spPr>
        <a:xfrm>
          <a:off x="15266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154957</xdr:rowOff>
    </xdr:from>
    <xdr:ext cx="405111" cy="259045"/>
    <xdr:sp macro="" textlink="">
      <xdr:nvSpPr>
        <xdr:cNvPr id="433" name="n_2aveValue【一般廃棄物処理施設】&#10;有形固定資産減価償却率"/>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162214</xdr:rowOff>
    </xdr:from>
    <xdr:ext cx="405111" cy="259045"/>
    <xdr:sp macro="" textlink="">
      <xdr:nvSpPr>
        <xdr:cNvPr id="434" name="n_1mainValue【一般廃棄物処理施設】&#10;有形固定資産減価償却率"/>
        <xdr:cNvSpPr txBox="1"/>
      </xdr:nvSpPr>
      <xdr:spPr>
        <a:xfrm>
          <a:off x="15266044" y="650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5" name="直線コネクタ 44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6" name="テキスト ボックス 44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7" name="直線コネクタ 44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8" name="テキスト ボックス 44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9" name="直線コネクタ 44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0" name="テキスト ボックス 44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1" name="直線コネクタ 45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52" name="テキスト ボックス 45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3" name="直線コネクタ 45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4" name="テキスト ボックス 45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6" name="テキスト ボックス 45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458" name="直線コネクタ 457"/>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59" name="【一般廃棄物処理施設】&#10;一人当たり有形固定資産（償却資産）額最小値テキスト"/>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60" name="直線コネクタ 459"/>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61" name="【一般廃棄物処理施設】&#10;一人当たり有形固定資産（償却資産）額最大値テキスト"/>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62" name="直線コネクタ 461"/>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127713</xdr:rowOff>
    </xdr:from>
    <xdr:ext cx="534377" cy="259045"/>
    <xdr:sp macro="" textlink="">
      <xdr:nvSpPr>
        <xdr:cNvPr id="463" name="【一般廃棄物処理施設】&#10;一人当たり有形固定資産（償却資産）額平均値テキスト"/>
        <xdr:cNvSpPr txBox="1"/>
      </xdr:nvSpPr>
      <xdr:spPr>
        <a:xfrm>
          <a:off x="22199600" y="6642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64" name="フローチャート: 判断 463"/>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65" name="フローチャート: 判断 464"/>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47856</xdr:rowOff>
    </xdr:from>
    <xdr:to>
      <xdr:col>107</xdr:col>
      <xdr:colOff>101600</xdr:colOff>
      <xdr:row>39</xdr:row>
      <xdr:rowOff>149456</xdr:rowOff>
    </xdr:to>
    <xdr:sp macro="" textlink="">
      <xdr:nvSpPr>
        <xdr:cNvPr id="466" name="フローチャート: 判断 465"/>
        <xdr:cNvSpPr/>
      </xdr:nvSpPr>
      <xdr:spPr>
        <a:xfrm>
          <a:off x="20383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69535</xdr:rowOff>
    </xdr:from>
    <xdr:to>
      <xdr:col>116</xdr:col>
      <xdr:colOff>114300</xdr:colOff>
      <xdr:row>38</xdr:row>
      <xdr:rowOff>171135</xdr:rowOff>
    </xdr:to>
    <xdr:sp macro="" textlink="">
      <xdr:nvSpPr>
        <xdr:cNvPr id="472" name="楕円 471"/>
        <xdr:cNvSpPr/>
      </xdr:nvSpPr>
      <xdr:spPr>
        <a:xfrm>
          <a:off x="22110700" y="658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92412</xdr:rowOff>
    </xdr:from>
    <xdr:ext cx="534377" cy="259045"/>
    <xdr:sp macro="" textlink="">
      <xdr:nvSpPr>
        <xdr:cNvPr id="473" name="【一般廃棄物処理施設】&#10;一人当たり有形固定資産（償却資産）額該当値テキスト"/>
        <xdr:cNvSpPr txBox="1"/>
      </xdr:nvSpPr>
      <xdr:spPr>
        <a:xfrm>
          <a:off x="22199600" y="643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64003</xdr:rowOff>
    </xdr:from>
    <xdr:to>
      <xdr:col>112</xdr:col>
      <xdr:colOff>38100</xdr:colOff>
      <xdr:row>38</xdr:row>
      <xdr:rowOff>165603</xdr:rowOff>
    </xdr:to>
    <xdr:sp macro="" textlink="">
      <xdr:nvSpPr>
        <xdr:cNvPr id="474" name="楕円 473"/>
        <xdr:cNvSpPr/>
      </xdr:nvSpPr>
      <xdr:spPr>
        <a:xfrm>
          <a:off x="21272500" y="657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114803</xdr:rowOff>
    </xdr:from>
    <xdr:to>
      <xdr:col>116</xdr:col>
      <xdr:colOff>63500</xdr:colOff>
      <xdr:row>38</xdr:row>
      <xdr:rowOff>120335</xdr:rowOff>
    </xdr:to>
    <xdr:cxnSp macro="">
      <xdr:nvCxnSpPr>
        <xdr:cNvPr id="475" name="直線コネクタ 474"/>
        <xdr:cNvCxnSpPr/>
      </xdr:nvCxnSpPr>
      <xdr:spPr>
        <a:xfrm>
          <a:off x="21323300" y="6629903"/>
          <a:ext cx="8382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92562</xdr:rowOff>
    </xdr:from>
    <xdr:ext cx="534377" cy="259045"/>
    <xdr:sp macro="" textlink="">
      <xdr:nvSpPr>
        <xdr:cNvPr id="476" name="n_1aveValue【一般廃棄物処理施設】&#10;一人当たり有形固定資産（償却資産）額"/>
        <xdr:cNvSpPr txBox="1"/>
      </xdr:nvSpPr>
      <xdr:spPr>
        <a:xfrm>
          <a:off x="210434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165983</xdr:rowOff>
    </xdr:from>
    <xdr:ext cx="534377" cy="259045"/>
    <xdr:sp macro="" textlink="">
      <xdr:nvSpPr>
        <xdr:cNvPr id="477" name="n_2aveValue【一般廃棄物処理施設】&#10;一人当たり有形固定資産（償却資産）額"/>
        <xdr:cNvSpPr txBox="1"/>
      </xdr:nvSpPr>
      <xdr:spPr>
        <a:xfrm>
          <a:off x="20167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10680</xdr:rowOff>
    </xdr:from>
    <xdr:ext cx="534377" cy="259045"/>
    <xdr:sp macro="" textlink="">
      <xdr:nvSpPr>
        <xdr:cNvPr id="478" name="n_1mainValue【一般廃棄物処理施設】&#10;一人当たり有形固定資産（償却資産）額"/>
        <xdr:cNvSpPr txBox="1"/>
      </xdr:nvSpPr>
      <xdr:spPr>
        <a:xfrm>
          <a:off x="21043411" y="635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9" name="直線コネクタ 4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90" name="テキスト ボックス 48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1" name="直線コネクタ 4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2" name="テキスト ボックス 4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3" name="直線コネクタ 4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4" name="テキスト ボックス 4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5" name="直線コネクタ 4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6" name="テキスト ボックス 4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7" name="直線コネクタ 4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8" name="テキスト ボックス 4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9" name="直線コネクタ 4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00" name="テキスト ボックス 49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1" name="直線コネクタ 5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2" name="テキスト ボックス 50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504" name="直線コネクタ 503"/>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505" name="【保健センター・保健所】&#10;有形固定資産減価償却率最小値テキスト"/>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506" name="直線コネクタ 505"/>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7"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8" name="直線コネクタ 50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509" name="【保健センター・保健所】&#10;有形固定資産減価償却率平均値テキスト"/>
        <xdr:cNvSpPr txBox="1"/>
      </xdr:nvSpPr>
      <xdr:spPr>
        <a:xfrm>
          <a:off x="16357600"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510" name="フローチャート: 判断 509"/>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511" name="フローチャート: 判断 510"/>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12" name="フローチャート: 判断 511"/>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3" name="テキスト ボックス 5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4" name="テキスト ボックス 5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5" name="テキスト ボックス 5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6" name="テキスト ボックス 5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7" name="テキスト ボックス 5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120650</xdr:rowOff>
    </xdr:from>
    <xdr:to>
      <xdr:col>85</xdr:col>
      <xdr:colOff>177800</xdr:colOff>
      <xdr:row>60</xdr:row>
      <xdr:rowOff>50800</xdr:rowOff>
    </xdr:to>
    <xdr:sp macro="" textlink="">
      <xdr:nvSpPr>
        <xdr:cNvPr id="518" name="楕円 517"/>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143527</xdr:rowOff>
    </xdr:from>
    <xdr:ext cx="405111" cy="259045"/>
    <xdr:sp macro="" textlink="">
      <xdr:nvSpPr>
        <xdr:cNvPr id="519" name="【保健センター・保健所】&#10;有形固定資産減価償却率該当値テキスト"/>
        <xdr:cNvSpPr txBox="1"/>
      </xdr:nvSpPr>
      <xdr:spPr>
        <a:xfrm>
          <a:off x="16357600"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153307</xdr:rowOff>
    </xdr:from>
    <xdr:to>
      <xdr:col>81</xdr:col>
      <xdr:colOff>101600</xdr:colOff>
      <xdr:row>60</xdr:row>
      <xdr:rowOff>83457</xdr:rowOff>
    </xdr:to>
    <xdr:sp macro="" textlink="">
      <xdr:nvSpPr>
        <xdr:cNvPr id="520" name="楕円 519"/>
        <xdr:cNvSpPr/>
      </xdr:nvSpPr>
      <xdr:spPr>
        <a:xfrm>
          <a:off x="15430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0</xdr:rowOff>
    </xdr:from>
    <xdr:to>
      <xdr:col>85</xdr:col>
      <xdr:colOff>127000</xdr:colOff>
      <xdr:row>60</xdr:row>
      <xdr:rowOff>32657</xdr:rowOff>
    </xdr:to>
    <xdr:cxnSp macro="">
      <xdr:nvCxnSpPr>
        <xdr:cNvPr id="521" name="直線コネクタ 520"/>
        <xdr:cNvCxnSpPr/>
      </xdr:nvCxnSpPr>
      <xdr:spPr>
        <a:xfrm flipV="1">
          <a:off x="15481300" y="10287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61521</xdr:rowOff>
    </xdr:from>
    <xdr:ext cx="405111" cy="259045"/>
    <xdr:sp macro="" textlink="">
      <xdr:nvSpPr>
        <xdr:cNvPr id="522" name="n_1aveValue【保健センター・保健所】&#10;有形固定資産減価償却率"/>
        <xdr:cNvSpPr txBox="1"/>
      </xdr:nvSpPr>
      <xdr:spPr>
        <a:xfrm>
          <a:off x="15266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10177</xdr:rowOff>
    </xdr:from>
    <xdr:ext cx="405111" cy="259045"/>
    <xdr:sp macro="" textlink="">
      <xdr:nvSpPr>
        <xdr:cNvPr id="523" name="n_2aveValue【保健センター・保健所】&#10;有形固定資産減価償却率"/>
        <xdr:cNvSpPr txBox="1"/>
      </xdr:nvSpPr>
      <xdr:spPr>
        <a:xfrm>
          <a:off x="14389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99984</xdr:rowOff>
    </xdr:from>
    <xdr:ext cx="405111" cy="259045"/>
    <xdr:sp macro="" textlink="">
      <xdr:nvSpPr>
        <xdr:cNvPr id="524" name="n_1mainValue【保健センター・保健所】&#10;有形固定資産減価償却率"/>
        <xdr:cNvSpPr txBox="1"/>
      </xdr:nvSpPr>
      <xdr:spPr>
        <a:xfrm>
          <a:off x="152660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8" name="テキスト ボックス 53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0" name="テキスト ボックス 53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2" name="テキスト ボックス 54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4" name="テキスト ボックス 54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6" name="テキスト ボックス 54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550" name="直線コネクタ 549"/>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551" name="【保健センター・保健所】&#10;一人当たり面積最小値テキスト"/>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552" name="直線コネクタ 551"/>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553" name="【保健センター・保健所】&#10;一人当たり面積最大値テキスト"/>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554" name="直線コネクタ 553"/>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86377</xdr:rowOff>
    </xdr:from>
    <xdr:ext cx="469744" cy="259045"/>
    <xdr:sp macro="" textlink="">
      <xdr:nvSpPr>
        <xdr:cNvPr id="555" name="【保健センター・保健所】&#10;一人当たり面積平均値テキスト"/>
        <xdr:cNvSpPr txBox="1"/>
      </xdr:nvSpPr>
      <xdr:spPr>
        <a:xfrm>
          <a:off x="22199600" y="1054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56" name="フローチャート: 判断 555"/>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557" name="フローチャート: 判断 556"/>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52615</xdr:rowOff>
    </xdr:from>
    <xdr:to>
      <xdr:col>107</xdr:col>
      <xdr:colOff>101600</xdr:colOff>
      <xdr:row>62</xdr:row>
      <xdr:rowOff>154215</xdr:rowOff>
    </xdr:to>
    <xdr:sp macro="" textlink="">
      <xdr:nvSpPr>
        <xdr:cNvPr id="558" name="フローチャート: 判断 557"/>
        <xdr:cNvSpPr/>
      </xdr:nvSpPr>
      <xdr:spPr>
        <a:xfrm>
          <a:off x="20383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9" name="テキスト ボックス 5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96157</xdr:rowOff>
    </xdr:from>
    <xdr:to>
      <xdr:col>116</xdr:col>
      <xdr:colOff>114300</xdr:colOff>
      <xdr:row>63</xdr:row>
      <xdr:rowOff>26307</xdr:rowOff>
    </xdr:to>
    <xdr:sp macro="" textlink="">
      <xdr:nvSpPr>
        <xdr:cNvPr id="564" name="楕円 563"/>
        <xdr:cNvSpPr/>
      </xdr:nvSpPr>
      <xdr:spPr>
        <a:xfrm>
          <a:off x="221107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74584</xdr:rowOff>
    </xdr:from>
    <xdr:ext cx="469744" cy="259045"/>
    <xdr:sp macro="" textlink="">
      <xdr:nvSpPr>
        <xdr:cNvPr id="565" name="【保健センター・保健所】&#10;一人当たり面積該当値テキスト"/>
        <xdr:cNvSpPr txBox="1"/>
      </xdr:nvSpPr>
      <xdr:spPr>
        <a:xfrm>
          <a:off x="22199600" y="1070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85272</xdr:rowOff>
    </xdr:from>
    <xdr:to>
      <xdr:col>112</xdr:col>
      <xdr:colOff>38100</xdr:colOff>
      <xdr:row>63</xdr:row>
      <xdr:rowOff>15422</xdr:rowOff>
    </xdr:to>
    <xdr:sp macro="" textlink="">
      <xdr:nvSpPr>
        <xdr:cNvPr id="566" name="楕円 565"/>
        <xdr:cNvSpPr/>
      </xdr:nvSpPr>
      <xdr:spPr>
        <a:xfrm>
          <a:off x="21272500" y="1071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136072</xdr:rowOff>
    </xdr:from>
    <xdr:to>
      <xdr:col>116</xdr:col>
      <xdr:colOff>63500</xdr:colOff>
      <xdr:row>62</xdr:row>
      <xdr:rowOff>146957</xdr:rowOff>
    </xdr:to>
    <xdr:cxnSp macro="">
      <xdr:nvCxnSpPr>
        <xdr:cNvPr id="567" name="直線コネクタ 566"/>
        <xdr:cNvCxnSpPr/>
      </xdr:nvCxnSpPr>
      <xdr:spPr>
        <a:xfrm>
          <a:off x="21323300" y="107659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148970</xdr:rowOff>
    </xdr:from>
    <xdr:ext cx="469744" cy="259045"/>
    <xdr:sp macro="" textlink="">
      <xdr:nvSpPr>
        <xdr:cNvPr id="568" name="n_1aveValue【保健センター・保健所】&#10;一人当たり面積"/>
        <xdr:cNvSpPr txBox="1"/>
      </xdr:nvSpPr>
      <xdr:spPr>
        <a:xfrm>
          <a:off x="210757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170742</xdr:rowOff>
    </xdr:from>
    <xdr:ext cx="469744" cy="259045"/>
    <xdr:sp macro="" textlink="">
      <xdr:nvSpPr>
        <xdr:cNvPr id="569" name="n_2aveValue【保健センター・保健所】&#10;一人当たり面積"/>
        <xdr:cNvSpPr txBox="1"/>
      </xdr:nvSpPr>
      <xdr:spPr>
        <a:xfrm>
          <a:off x="201994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6549</xdr:rowOff>
    </xdr:from>
    <xdr:ext cx="469744" cy="259045"/>
    <xdr:sp macro="" textlink="">
      <xdr:nvSpPr>
        <xdr:cNvPr id="570" name="n_1mainValue【保健センター・保健所】&#10;一人当たり面積"/>
        <xdr:cNvSpPr txBox="1"/>
      </xdr:nvSpPr>
      <xdr:spPr>
        <a:xfrm>
          <a:off x="21075727" y="1080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9" name="テキスト ボックス 57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0" name="直線コネクタ 57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1" name="直線コネクタ 58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2" name="テキスト ボックス 58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3" name="直線コネクタ 58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4" name="テキスト ボックス 58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5" name="直線コネクタ 58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6" name="テキスト ボックス 58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7" name="直線コネクタ 58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8" name="テキスト ボックス 58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9" name="直線コネクタ 58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0" name="テキスト ボックス 58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1" name="直線コネクタ 59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2" name="テキスト ボックス 59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3" name="直線コネクタ 59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4" name="テキスト ボックス 59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596" name="直線コネクタ 595"/>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597"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598" name="直線コネクタ 597"/>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599"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00" name="直線コネクタ 599"/>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14713</xdr:rowOff>
    </xdr:from>
    <xdr:ext cx="405111" cy="259045"/>
    <xdr:sp macro="" textlink="">
      <xdr:nvSpPr>
        <xdr:cNvPr id="601" name="【消防施設】&#10;有形固定資産減価償却率平均値テキスト"/>
        <xdr:cNvSpPr txBox="1"/>
      </xdr:nvSpPr>
      <xdr:spPr>
        <a:xfrm>
          <a:off x="16357600" y="13730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602" name="フローチャート: 判断 601"/>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603" name="フローチャート: 判断 602"/>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604" name="フローチャート: 判断 603"/>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33020</xdr:rowOff>
    </xdr:from>
    <xdr:to>
      <xdr:col>85</xdr:col>
      <xdr:colOff>177800</xdr:colOff>
      <xdr:row>80</xdr:row>
      <xdr:rowOff>134620</xdr:rowOff>
    </xdr:to>
    <xdr:sp macro="" textlink="">
      <xdr:nvSpPr>
        <xdr:cNvPr id="610" name="楕円 609"/>
        <xdr:cNvSpPr/>
      </xdr:nvSpPr>
      <xdr:spPr>
        <a:xfrm>
          <a:off x="162687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55897</xdr:rowOff>
    </xdr:from>
    <xdr:ext cx="405111" cy="259045"/>
    <xdr:sp macro="" textlink="">
      <xdr:nvSpPr>
        <xdr:cNvPr id="611" name="【消防施設】&#10;有形固定資産減価償却率該当値テキスト"/>
        <xdr:cNvSpPr txBox="1"/>
      </xdr:nvSpPr>
      <xdr:spPr>
        <a:xfrm>
          <a:off x="16357600"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64044</xdr:rowOff>
    </xdr:from>
    <xdr:to>
      <xdr:col>81</xdr:col>
      <xdr:colOff>101600</xdr:colOff>
      <xdr:row>80</xdr:row>
      <xdr:rowOff>165644</xdr:rowOff>
    </xdr:to>
    <xdr:sp macro="" textlink="">
      <xdr:nvSpPr>
        <xdr:cNvPr id="612" name="楕円 611"/>
        <xdr:cNvSpPr/>
      </xdr:nvSpPr>
      <xdr:spPr>
        <a:xfrm>
          <a:off x="15430500" y="1378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83820</xdr:rowOff>
    </xdr:from>
    <xdr:to>
      <xdr:col>85</xdr:col>
      <xdr:colOff>127000</xdr:colOff>
      <xdr:row>80</xdr:row>
      <xdr:rowOff>114844</xdr:rowOff>
    </xdr:to>
    <xdr:cxnSp macro="">
      <xdr:nvCxnSpPr>
        <xdr:cNvPr id="613" name="直線コネクタ 612"/>
        <xdr:cNvCxnSpPr/>
      </xdr:nvCxnSpPr>
      <xdr:spPr>
        <a:xfrm flipV="1">
          <a:off x="15481300" y="1379982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11447</xdr:rowOff>
    </xdr:from>
    <xdr:ext cx="405111" cy="259045"/>
    <xdr:sp macro="" textlink="">
      <xdr:nvSpPr>
        <xdr:cNvPr id="614" name="n_1aveValue【消防施設】&#10;有形固定資産減価償却率"/>
        <xdr:cNvSpPr txBox="1"/>
      </xdr:nvSpPr>
      <xdr:spPr>
        <a:xfrm>
          <a:off x="152660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30315</xdr:rowOff>
    </xdr:from>
    <xdr:ext cx="405111" cy="259045"/>
    <xdr:sp macro="" textlink="">
      <xdr:nvSpPr>
        <xdr:cNvPr id="615"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10721</xdr:rowOff>
    </xdr:from>
    <xdr:ext cx="405111" cy="259045"/>
    <xdr:sp macro="" textlink="">
      <xdr:nvSpPr>
        <xdr:cNvPr id="616" name="n_1mainValue【消防施設】&#10;有形固定資産減価償却率"/>
        <xdr:cNvSpPr txBox="1"/>
      </xdr:nvSpPr>
      <xdr:spPr>
        <a:xfrm>
          <a:off x="152660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7" name="正方形/長方形 6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8" name="正方形/長方形 6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9" name="正方形/長方形 6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0" name="正方形/長方形 6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1" name="正方形/長方形 6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2" name="正方形/長方形 6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3" name="正方形/長方形 6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4" name="正方形/長方形 6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5" name="テキスト ボックス 6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6" name="直線コネクタ 6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7" name="直線コネクタ 62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8" name="テキスト ボックス 62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9" name="直線コネクタ 62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0" name="テキスト ボックス 62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1" name="直線コネクタ 63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2" name="テキスト ボックス 63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3" name="直線コネクタ 63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4" name="テキスト ボックス 63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5" name="直線コネクタ 6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6" name="テキスト ボックス 6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638" name="直線コネクタ 637"/>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39"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40" name="直線コネクタ 639"/>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641"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642" name="直線コネクタ 641"/>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643" name="【消防施設】&#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44" name="フローチャート: 判断 643"/>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45" name="フローチャート: 判断 644"/>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129032</xdr:rowOff>
    </xdr:from>
    <xdr:to>
      <xdr:col>107</xdr:col>
      <xdr:colOff>101600</xdr:colOff>
      <xdr:row>85</xdr:row>
      <xdr:rowOff>59182</xdr:rowOff>
    </xdr:to>
    <xdr:sp macro="" textlink="">
      <xdr:nvSpPr>
        <xdr:cNvPr id="646" name="フローチャート: 判断 645"/>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7" name="テキスト ボックス 6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8" name="テキスト ボックス 6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9" name="テキスト ボックス 6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0" name="テキスト ボックス 6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1" name="テキスト ボックス 6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17018</xdr:rowOff>
    </xdr:from>
    <xdr:to>
      <xdr:col>116</xdr:col>
      <xdr:colOff>114300</xdr:colOff>
      <xdr:row>85</xdr:row>
      <xdr:rowOff>118618</xdr:rowOff>
    </xdr:to>
    <xdr:sp macro="" textlink="">
      <xdr:nvSpPr>
        <xdr:cNvPr id="652" name="楕円 651"/>
        <xdr:cNvSpPr/>
      </xdr:nvSpPr>
      <xdr:spPr>
        <a:xfrm>
          <a:off x="221107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166895</xdr:rowOff>
    </xdr:from>
    <xdr:ext cx="469744" cy="259045"/>
    <xdr:sp macro="" textlink="">
      <xdr:nvSpPr>
        <xdr:cNvPr id="653" name="【消防施設】&#10;一人当たり面積該当値テキスト"/>
        <xdr:cNvSpPr txBox="1"/>
      </xdr:nvSpPr>
      <xdr:spPr>
        <a:xfrm>
          <a:off x="22199600"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17018</xdr:rowOff>
    </xdr:from>
    <xdr:to>
      <xdr:col>112</xdr:col>
      <xdr:colOff>38100</xdr:colOff>
      <xdr:row>85</xdr:row>
      <xdr:rowOff>118618</xdr:rowOff>
    </xdr:to>
    <xdr:sp macro="" textlink="">
      <xdr:nvSpPr>
        <xdr:cNvPr id="654" name="楕円 653"/>
        <xdr:cNvSpPr/>
      </xdr:nvSpPr>
      <xdr:spPr>
        <a:xfrm>
          <a:off x="21272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67818</xdr:rowOff>
    </xdr:from>
    <xdr:to>
      <xdr:col>116</xdr:col>
      <xdr:colOff>63500</xdr:colOff>
      <xdr:row>85</xdr:row>
      <xdr:rowOff>67818</xdr:rowOff>
    </xdr:to>
    <xdr:cxnSp macro="">
      <xdr:nvCxnSpPr>
        <xdr:cNvPr id="655" name="直線コネクタ 654"/>
        <xdr:cNvCxnSpPr/>
      </xdr:nvCxnSpPr>
      <xdr:spPr>
        <a:xfrm>
          <a:off x="21323300" y="14641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7129</xdr:rowOff>
    </xdr:from>
    <xdr:ext cx="469744" cy="259045"/>
    <xdr:sp macro="" textlink="">
      <xdr:nvSpPr>
        <xdr:cNvPr id="656"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75709</xdr:rowOff>
    </xdr:from>
    <xdr:ext cx="469744" cy="259045"/>
    <xdr:sp macro="" textlink="">
      <xdr:nvSpPr>
        <xdr:cNvPr id="657" name="n_2aveValue【消防施設】&#10;一人当たり面積"/>
        <xdr:cNvSpPr txBox="1"/>
      </xdr:nvSpPr>
      <xdr:spPr>
        <a:xfrm>
          <a:off x="20199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109745</xdr:rowOff>
    </xdr:from>
    <xdr:ext cx="469744" cy="259045"/>
    <xdr:sp macro="" textlink="">
      <xdr:nvSpPr>
        <xdr:cNvPr id="658" name="n_1mainValue【消防施設】&#10;一人当たり面積"/>
        <xdr:cNvSpPr txBox="1"/>
      </xdr:nvSpPr>
      <xdr:spPr>
        <a:xfrm>
          <a:off x="210757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9" name="正方形/長方形 6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0" name="正方形/長方形 6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1" name="正方形/長方形 6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2" name="正方形/長方形 6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3" name="正方形/長方形 6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4" name="正方形/長方形 6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5" name="正方形/長方形 6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正方形/長方形 6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7" name="テキスト ボックス 6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8" name="直線コネクタ 6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9" name="直線コネクタ 6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0" name="テキスト ボックス 66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1" name="直線コネクタ 6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2" name="テキスト ボックス 6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3" name="直線コネクタ 6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4" name="テキスト ボックス 6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5" name="直線コネクタ 6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6" name="テキスト ボックス 6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7" name="直線コネクタ 6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8" name="テキスト ボックス 6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9" name="直線コネクタ 6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0" name="テキスト ボックス 67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1" name="直線コネクタ 6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2" name="テキスト ボックス 6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684" name="直線コネクタ 683"/>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685"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686" name="直線コネクタ 685"/>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687"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88" name="直線コネクタ 687"/>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689" name="【庁舎】&#10;有形固定資産減価償却率平均値テキスト"/>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690" name="フローチャート: 判断 689"/>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691" name="フローチャート: 判断 690"/>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692" name="フローチャート: 判断 691"/>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3" name="テキスト ボックス 6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4" name="テキスト ボックス 6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5" name="テキスト ボックス 6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6" name="テキスト ボックス 6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7" name="テキスト ボックス 6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49893</xdr:rowOff>
    </xdr:from>
    <xdr:to>
      <xdr:col>85</xdr:col>
      <xdr:colOff>177800</xdr:colOff>
      <xdr:row>102</xdr:row>
      <xdr:rowOff>151493</xdr:rowOff>
    </xdr:to>
    <xdr:sp macro="" textlink="">
      <xdr:nvSpPr>
        <xdr:cNvPr id="698" name="楕円 697"/>
        <xdr:cNvSpPr/>
      </xdr:nvSpPr>
      <xdr:spPr>
        <a:xfrm>
          <a:off x="16268700" y="17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72770</xdr:rowOff>
    </xdr:from>
    <xdr:ext cx="405111" cy="259045"/>
    <xdr:sp macro="" textlink="">
      <xdr:nvSpPr>
        <xdr:cNvPr id="699" name="【庁舎】&#10;有形固定資産減価償却率該当値テキスト"/>
        <xdr:cNvSpPr txBox="1"/>
      </xdr:nvSpPr>
      <xdr:spPr>
        <a:xfrm>
          <a:off x="16357600" y="1738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85816</xdr:rowOff>
    </xdr:from>
    <xdr:to>
      <xdr:col>81</xdr:col>
      <xdr:colOff>101600</xdr:colOff>
      <xdr:row>103</xdr:row>
      <xdr:rowOff>15966</xdr:rowOff>
    </xdr:to>
    <xdr:sp macro="" textlink="">
      <xdr:nvSpPr>
        <xdr:cNvPr id="700" name="楕円 699"/>
        <xdr:cNvSpPr/>
      </xdr:nvSpPr>
      <xdr:spPr>
        <a:xfrm>
          <a:off x="15430500" y="17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100693</xdr:rowOff>
    </xdr:from>
    <xdr:to>
      <xdr:col>85</xdr:col>
      <xdr:colOff>127000</xdr:colOff>
      <xdr:row>102</xdr:row>
      <xdr:rowOff>136616</xdr:rowOff>
    </xdr:to>
    <xdr:cxnSp macro="">
      <xdr:nvCxnSpPr>
        <xdr:cNvPr id="701" name="直線コネクタ 700"/>
        <xdr:cNvCxnSpPr/>
      </xdr:nvCxnSpPr>
      <xdr:spPr>
        <a:xfrm flipV="1">
          <a:off x="15481300" y="1758859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54446</xdr:rowOff>
    </xdr:from>
    <xdr:ext cx="405111" cy="259045"/>
    <xdr:sp macro="" textlink="">
      <xdr:nvSpPr>
        <xdr:cNvPr id="702" name="n_1aveValue【庁舎】&#10;有形固定資産減価償却率"/>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136996</xdr:rowOff>
    </xdr:from>
    <xdr:ext cx="405111" cy="259045"/>
    <xdr:sp macro="" textlink="">
      <xdr:nvSpPr>
        <xdr:cNvPr id="703" name="n_2aveValue【庁舎】&#10;有形固定資産減価償却率"/>
        <xdr:cNvSpPr txBox="1"/>
      </xdr:nvSpPr>
      <xdr:spPr>
        <a:xfrm>
          <a:off x="14389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32493</xdr:rowOff>
    </xdr:from>
    <xdr:ext cx="405111" cy="259045"/>
    <xdr:sp macro="" textlink="">
      <xdr:nvSpPr>
        <xdr:cNvPr id="704" name="n_1mainValue【庁舎】&#10;有形固定資産減価償却率"/>
        <xdr:cNvSpPr txBox="1"/>
      </xdr:nvSpPr>
      <xdr:spPr>
        <a:xfrm>
          <a:off x="15266044" y="173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5" name="テキスト ボックス 71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16" name="直線コネクタ 71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7" name="テキスト ボックス 71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8" name="直線コネクタ 71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9" name="テキスト ボックス 71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0" name="直線コネクタ 71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1" name="テキスト ボックス 72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2" name="直線コネクタ 72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3" name="テキスト ボックス 72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4" name="直線コネクタ 72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5" name="テキスト ボックス 72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729" name="直線コネクタ 728"/>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730"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731" name="直線コネクタ 730"/>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732"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733" name="直線コネクタ 732"/>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2557</xdr:rowOff>
    </xdr:from>
    <xdr:ext cx="469744" cy="259045"/>
    <xdr:sp macro="" textlink="">
      <xdr:nvSpPr>
        <xdr:cNvPr id="734" name="【庁舎】&#10;一人当たり面積平均値テキスト"/>
        <xdr:cNvSpPr txBox="1"/>
      </xdr:nvSpPr>
      <xdr:spPr>
        <a:xfrm>
          <a:off x="22199600" y="1817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35" name="フローチャート: 判断 734"/>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736" name="フローチャート: 判断 735"/>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21589</xdr:rowOff>
    </xdr:from>
    <xdr:to>
      <xdr:col>107</xdr:col>
      <xdr:colOff>101600</xdr:colOff>
      <xdr:row>107</xdr:row>
      <xdr:rowOff>123189</xdr:rowOff>
    </xdr:to>
    <xdr:sp macro="" textlink="">
      <xdr:nvSpPr>
        <xdr:cNvPr id="737" name="フローチャート: 判断 736"/>
        <xdr:cNvSpPr/>
      </xdr:nvSpPr>
      <xdr:spPr>
        <a:xfrm>
          <a:off x="20383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90170</xdr:rowOff>
    </xdr:from>
    <xdr:to>
      <xdr:col>116</xdr:col>
      <xdr:colOff>114300</xdr:colOff>
      <xdr:row>109</xdr:row>
      <xdr:rowOff>20320</xdr:rowOff>
    </xdr:to>
    <xdr:sp macro="" textlink="">
      <xdr:nvSpPr>
        <xdr:cNvPr id="743" name="楕円 742"/>
        <xdr:cNvSpPr/>
      </xdr:nvSpPr>
      <xdr:spPr>
        <a:xfrm>
          <a:off x="22110700" y="186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5097</xdr:rowOff>
    </xdr:from>
    <xdr:ext cx="469744" cy="259045"/>
    <xdr:sp macro="" textlink="">
      <xdr:nvSpPr>
        <xdr:cNvPr id="744" name="【庁舎】&#10;一人当たり面積該当値テキスト"/>
        <xdr:cNvSpPr txBox="1"/>
      </xdr:nvSpPr>
      <xdr:spPr>
        <a:xfrm>
          <a:off x="22199600" y="1852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86361</xdr:rowOff>
    </xdr:from>
    <xdr:to>
      <xdr:col>112</xdr:col>
      <xdr:colOff>38100</xdr:colOff>
      <xdr:row>109</xdr:row>
      <xdr:rowOff>16511</xdr:rowOff>
    </xdr:to>
    <xdr:sp macro="" textlink="">
      <xdr:nvSpPr>
        <xdr:cNvPr id="745" name="楕円 744"/>
        <xdr:cNvSpPr/>
      </xdr:nvSpPr>
      <xdr:spPr>
        <a:xfrm>
          <a:off x="21272500" y="186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137161</xdr:rowOff>
    </xdr:from>
    <xdr:to>
      <xdr:col>116</xdr:col>
      <xdr:colOff>63500</xdr:colOff>
      <xdr:row>108</xdr:row>
      <xdr:rowOff>140970</xdr:rowOff>
    </xdr:to>
    <xdr:cxnSp macro="">
      <xdr:nvCxnSpPr>
        <xdr:cNvPr id="746" name="直線コネクタ 745"/>
        <xdr:cNvCxnSpPr/>
      </xdr:nvCxnSpPr>
      <xdr:spPr>
        <a:xfrm>
          <a:off x="21323300" y="186537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128288</xdr:rowOff>
    </xdr:from>
    <xdr:ext cx="469744" cy="259045"/>
    <xdr:sp macro="" textlink="">
      <xdr:nvSpPr>
        <xdr:cNvPr id="747" name="n_1aveValue【庁舎】&#10;一人当たり面積"/>
        <xdr:cNvSpPr txBox="1"/>
      </xdr:nvSpPr>
      <xdr:spPr>
        <a:xfrm>
          <a:off x="210757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139716</xdr:rowOff>
    </xdr:from>
    <xdr:ext cx="469744" cy="259045"/>
    <xdr:sp macro="" textlink="">
      <xdr:nvSpPr>
        <xdr:cNvPr id="748" name="n_2aveValue【庁舎】&#10;一人当たり面積"/>
        <xdr:cNvSpPr txBox="1"/>
      </xdr:nvSpPr>
      <xdr:spPr>
        <a:xfrm>
          <a:off x="20199427"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7638</xdr:rowOff>
    </xdr:from>
    <xdr:ext cx="469744" cy="259045"/>
    <xdr:sp macro="" textlink="">
      <xdr:nvSpPr>
        <xdr:cNvPr id="749" name="n_1mainValue【庁舎】&#10;一人当たり面積"/>
        <xdr:cNvSpPr txBox="1"/>
      </xdr:nvSpPr>
      <xdr:spPr>
        <a:xfrm>
          <a:off x="21075727" y="1869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有形固定資産減価償却率は、ほとんどの施設で類似団体よりも高くなっている。特に、庁舎は昭和４４年に、図書館は昭和</a:t>
          </a:r>
          <a:r>
            <a:rPr lang="en-US" altLang="ja-JP" sz="1100">
              <a:solidFill>
                <a:schemeClr val="dk1"/>
              </a:solidFill>
              <a:effectLst/>
              <a:latin typeface="+mn-lt"/>
              <a:ea typeface="+mn-ea"/>
              <a:cs typeface="+mn-cs"/>
            </a:rPr>
            <a:t>58</a:t>
          </a:r>
          <a:r>
            <a:rPr lang="ja-JP" altLang="ja-JP" sz="1100">
              <a:solidFill>
                <a:schemeClr val="dk1"/>
              </a:solidFill>
              <a:effectLst/>
              <a:latin typeface="+mn-lt"/>
              <a:ea typeface="+mn-ea"/>
              <a:cs typeface="+mn-cs"/>
            </a:rPr>
            <a:t>年に建設され、どちらの施設も建設から</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年以上経過しており、計画な改修等を行い長寿命化を図る必要がある</a:t>
          </a:r>
          <a:r>
            <a:rPr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93,184
91,061
34.52
26,334,420
25,403,653
800,990
15,768,276
21,522,117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itchFamily="50" charset="-128"/>
              <a:ea typeface="ＭＳ Ｐゴシック" pitchFamily="50" charset="-128"/>
              <a:cs typeface="+mn-cs"/>
            </a:rPr>
            <a:t>　</a:t>
          </a:r>
          <a:r>
            <a:rPr kumimoji="1" lang="ja-JP" altLang="ja-JP" sz="1300">
              <a:solidFill>
                <a:schemeClr val="dk1"/>
              </a:solidFill>
              <a:effectLst/>
              <a:latin typeface="ＭＳ Ｐゴシック" pitchFamily="50" charset="-128"/>
              <a:ea typeface="ＭＳ Ｐゴシック" pitchFamily="50" charset="-128"/>
              <a:cs typeface="+mn-cs"/>
            </a:rPr>
            <a:t>前年度に引き続き、基準財政需要額、基準財政収入額ともに増加したが、</a:t>
          </a:r>
          <a:r>
            <a:rPr kumimoji="1" lang="ja-JP" altLang="en-US" sz="1300">
              <a:solidFill>
                <a:schemeClr val="dk1"/>
              </a:solidFill>
              <a:effectLst/>
              <a:latin typeface="ＭＳ Ｐゴシック" pitchFamily="50" charset="-128"/>
              <a:ea typeface="ＭＳ Ｐゴシック" pitchFamily="50" charset="-128"/>
              <a:cs typeface="+mn-cs"/>
            </a:rPr>
            <a:t>公立保育所在籍人員の増による社会福祉費</a:t>
          </a:r>
          <a:r>
            <a:rPr kumimoji="1" lang="ja-JP" altLang="ja-JP" sz="1300">
              <a:solidFill>
                <a:schemeClr val="dk1"/>
              </a:solidFill>
              <a:effectLst/>
              <a:latin typeface="ＭＳ Ｐゴシック" pitchFamily="50" charset="-128"/>
              <a:ea typeface="ＭＳ Ｐゴシック" pitchFamily="50" charset="-128"/>
              <a:cs typeface="+mn-cs"/>
            </a:rPr>
            <a:t>の増（前年度比</a:t>
          </a:r>
          <a:r>
            <a:rPr kumimoji="1" lang="en-US" altLang="ja-JP" sz="1300">
              <a:solidFill>
                <a:schemeClr val="dk1"/>
              </a:solidFill>
              <a:effectLst/>
              <a:latin typeface="ＭＳ Ｐゴシック" pitchFamily="50" charset="-128"/>
              <a:ea typeface="ＭＳ Ｐゴシック" pitchFamily="50" charset="-128"/>
              <a:cs typeface="+mn-cs"/>
            </a:rPr>
            <a:t>141,902</a:t>
          </a:r>
          <a:r>
            <a:rPr kumimoji="1" lang="ja-JP" altLang="en-US" sz="1300">
              <a:solidFill>
                <a:schemeClr val="dk1"/>
              </a:solidFill>
              <a:effectLst/>
              <a:latin typeface="ＭＳ Ｐゴシック" pitchFamily="50" charset="-128"/>
              <a:ea typeface="ＭＳ Ｐゴシック" pitchFamily="50" charset="-128"/>
              <a:cs typeface="+mn-cs"/>
            </a:rPr>
            <a:t>千円</a:t>
          </a:r>
          <a:r>
            <a:rPr kumimoji="1" lang="ja-JP" altLang="ja-JP" sz="1300">
              <a:solidFill>
                <a:schemeClr val="dk1"/>
              </a:solidFill>
              <a:effectLst/>
              <a:latin typeface="ＭＳ Ｐゴシック" pitchFamily="50" charset="-128"/>
              <a:ea typeface="ＭＳ Ｐゴシック" pitchFamily="50" charset="-128"/>
              <a:cs typeface="+mn-cs"/>
            </a:rPr>
            <a:t>増）により基準財政</a:t>
          </a:r>
          <a:r>
            <a:rPr kumimoji="1" lang="ja-JP" altLang="en-US" sz="1300">
              <a:solidFill>
                <a:schemeClr val="dk1"/>
              </a:solidFill>
              <a:effectLst/>
              <a:latin typeface="ＭＳ Ｐゴシック" pitchFamily="50" charset="-128"/>
              <a:ea typeface="ＭＳ Ｐゴシック" pitchFamily="50" charset="-128"/>
              <a:cs typeface="+mn-cs"/>
            </a:rPr>
            <a:t>需要</a:t>
          </a:r>
          <a:r>
            <a:rPr kumimoji="1" lang="ja-JP" altLang="ja-JP" sz="1300">
              <a:solidFill>
                <a:schemeClr val="dk1"/>
              </a:solidFill>
              <a:effectLst/>
              <a:latin typeface="ＭＳ Ｐゴシック" pitchFamily="50" charset="-128"/>
              <a:ea typeface="ＭＳ Ｐゴシック" pitchFamily="50" charset="-128"/>
              <a:cs typeface="+mn-cs"/>
            </a:rPr>
            <a:t>額の増加率が基準財政</a:t>
          </a:r>
          <a:r>
            <a:rPr kumimoji="1" lang="ja-JP" altLang="en-US" sz="1300">
              <a:solidFill>
                <a:schemeClr val="dk1"/>
              </a:solidFill>
              <a:effectLst/>
              <a:latin typeface="ＭＳ Ｐゴシック" pitchFamily="50" charset="-128"/>
              <a:ea typeface="ＭＳ Ｐゴシック" pitchFamily="50" charset="-128"/>
              <a:cs typeface="+mn-cs"/>
            </a:rPr>
            <a:t>収入</a:t>
          </a:r>
          <a:r>
            <a:rPr kumimoji="1" lang="ja-JP" altLang="ja-JP" sz="1300">
              <a:solidFill>
                <a:schemeClr val="dk1"/>
              </a:solidFill>
              <a:effectLst/>
              <a:latin typeface="ＭＳ Ｐゴシック" pitchFamily="50" charset="-128"/>
              <a:ea typeface="ＭＳ Ｐゴシック" pitchFamily="50" charset="-128"/>
              <a:cs typeface="+mn-cs"/>
            </a:rPr>
            <a:t>額の増加率を上回ったため、財政力指数が微</a:t>
          </a:r>
          <a:r>
            <a:rPr kumimoji="1" lang="ja-JP" altLang="en-US" sz="1300">
              <a:solidFill>
                <a:schemeClr val="dk1"/>
              </a:solidFill>
              <a:effectLst/>
              <a:latin typeface="ＭＳ Ｐゴシック" pitchFamily="50" charset="-128"/>
              <a:ea typeface="ＭＳ Ｐゴシック" pitchFamily="50" charset="-128"/>
              <a:cs typeface="+mn-cs"/>
            </a:rPr>
            <a:t>減</a:t>
          </a:r>
          <a:r>
            <a:rPr kumimoji="1" lang="ja-JP" altLang="ja-JP" sz="1300">
              <a:solidFill>
                <a:schemeClr val="dk1"/>
              </a:solidFill>
              <a:effectLst/>
              <a:latin typeface="ＭＳ Ｐゴシック" pitchFamily="50" charset="-128"/>
              <a:ea typeface="ＭＳ Ｐゴシック" pitchFamily="50" charset="-128"/>
              <a:cs typeface="+mn-cs"/>
            </a:rPr>
            <a:t>し、０．８</a:t>
          </a:r>
          <a:r>
            <a:rPr kumimoji="1" lang="ja-JP" altLang="en-US" sz="1300">
              <a:solidFill>
                <a:schemeClr val="dk1"/>
              </a:solidFill>
              <a:effectLst/>
              <a:latin typeface="ＭＳ Ｐゴシック" pitchFamily="50" charset="-128"/>
              <a:ea typeface="ＭＳ Ｐゴシック" pitchFamily="50" charset="-128"/>
              <a:cs typeface="+mn-cs"/>
            </a:rPr>
            <a:t>１</a:t>
          </a:r>
          <a:r>
            <a:rPr kumimoji="1" lang="ja-JP" altLang="ja-JP" sz="1300">
              <a:solidFill>
                <a:schemeClr val="dk1"/>
              </a:solidFill>
              <a:effectLst/>
              <a:latin typeface="ＭＳ Ｐゴシック" pitchFamily="50" charset="-128"/>
              <a:ea typeface="ＭＳ Ｐゴシック" pitchFamily="50" charset="-128"/>
              <a:cs typeface="+mn-cs"/>
            </a:rPr>
            <a:t>となった。</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　前年度より０．０１</a:t>
          </a:r>
          <a:r>
            <a:rPr kumimoji="1" lang="ja-JP" altLang="en-US" sz="1300">
              <a:solidFill>
                <a:schemeClr val="dk1"/>
              </a:solidFill>
              <a:effectLst/>
              <a:latin typeface="ＭＳ Ｐゴシック" pitchFamily="50" charset="-128"/>
              <a:ea typeface="ＭＳ Ｐゴシック" pitchFamily="50" charset="-128"/>
              <a:cs typeface="+mn-cs"/>
            </a:rPr>
            <a:t>減少</a:t>
          </a:r>
          <a:r>
            <a:rPr kumimoji="1" lang="ja-JP" altLang="ja-JP" sz="1300">
              <a:solidFill>
                <a:schemeClr val="dk1"/>
              </a:solidFill>
              <a:effectLst/>
              <a:latin typeface="ＭＳ Ｐゴシック" pitchFamily="50" charset="-128"/>
              <a:ea typeface="ＭＳ Ｐゴシック" pitchFamily="50" charset="-128"/>
              <a:cs typeface="+mn-cs"/>
            </a:rPr>
            <a:t>したが、市税徴収率の向上や、経営改革会議を通じた事業等の見直しを行うなどして、財政基盤の強化を図っていく</a:t>
          </a:r>
          <a:r>
            <a:rPr kumimoji="1" lang="ja-JP" altLang="ja-JP" sz="1100">
              <a:solidFill>
                <a:schemeClr val="dk1"/>
              </a:solidFill>
              <a:effectLst/>
              <a:latin typeface="ＭＳ Ｐゴシック" pitchFamily="50" charset="-128"/>
              <a:ea typeface="ＭＳ Ｐゴシック" pitchFamily="50" charset="-128"/>
              <a:cs typeface="+mn-cs"/>
            </a:rPr>
            <a:t>。</a:t>
          </a:r>
          <a:endParaRPr lang="ja-JP" altLang="ja-JP" sz="1400">
            <a:effectLst/>
            <a:latin typeface="ＭＳ Ｐゴシック" pitchFamily="50" charset="-128"/>
            <a:ea typeface="ＭＳ Ｐゴシック"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106892</xdr:rowOff>
    </xdr:to>
    <xdr:cxnSp macro="">
      <xdr:nvCxnSpPr>
        <xdr:cNvPr id="69" name="直線コネクタ 68"/>
        <xdr:cNvCxnSpPr/>
      </xdr:nvCxnSpPr>
      <xdr:spPr>
        <a:xfrm>
          <a:off x="4114800" y="69447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17585</xdr:rowOff>
    </xdr:from>
    <xdr:ext cx="762000" cy="259045"/>
    <xdr:sp macro="" textlink="">
      <xdr:nvSpPr>
        <xdr:cNvPr id="70"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106892</xdr:rowOff>
    </xdr:to>
    <xdr:cxnSp macro="">
      <xdr:nvCxnSpPr>
        <xdr:cNvPr id="72" name="直線コネクタ 71"/>
        <xdr:cNvCxnSpPr/>
      </xdr:nvCxnSpPr>
      <xdr:spPr>
        <a:xfrm flipV="1">
          <a:off x="3225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106892</xdr:rowOff>
    </xdr:from>
    <xdr:to>
      <xdr:col>15</xdr:col>
      <xdr:colOff>82550</xdr:colOff>
      <xdr:row>40</xdr:row>
      <xdr:rowOff>127000</xdr:rowOff>
    </xdr:to>
    <xdr:cxnSp macro="">
      <xdr:nvCxnSpPr>
        <xdr:cNvPr id="75" name="直線コネクタ 74"/>
        <xdr:cNvCxnSpPr/>
      </xdr:nvCxnSpPr>
      <xdr:spPr>
        <a:xfrm flipV="1">
          <a:off x="2336800" y="69648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88" name="楕円 87"/>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89" name="財政力該当値テキスト"/>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56092</xdr:rowOff>
    </xdr:from>
    <xdr:to>
      <xdr:col>15</xdr:col>
      <xdr:colOff>133350</xdr:colOff>
      <xdr:row>40</xdr:row>
      <xdr:rowOff>157692</xdr:rowOff>
    </xdr:to>
    <xdr:sp macro="" textlink="">
      <xdr:nvSpPr>
        <xdr:cNvPr id="92" name="楕円 91"/>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167869</xdr:rowOff>
    </xdr:from>
    <xdr:ext cx="762000" cy="259045"/>
    <xdr:sp macro="" textlink="">
      <xdr:nvSpPr>
        <xdr:cNvPr id="93" name="テキスト ボックス 92"/>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市税や各種交付金、地方交付税が増加したため、一般財源は</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億円の増となったものの、扶助費を中心とする社会保障関係経費が増加したため、経常収支比率は、前年度比２．３％減の９７．４％に留まっている。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経常経費の一件査定に加え、</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平成２７年度より行っている経営改革会議を通じて、全庁を挙げて経常経費の総点検を行い、歳入確保・歳出削減に努めていく。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60537</xdr:rowOff>
    </xdr:from>
    <xdr:to>
      <xdr:col>23</xdr:col>
      <xdr:colOff>133350</xdr:colOff>
      <xdr:row>62</xdr:row>
      <xdr:rowOff>153035</xdr:rowOff>
    </xdr:to>
    <xdr:cxnSp macro="">
      <xdr:nvCxnSpPr>
        <xdr:cNvPr id="132" name="直線コネクタ 131"/>
        <xdr:cNvCxnSpPr/>
      </xdr:nvCxnSpPr>
      <xdr:spPr>
        <a:xfrm flipV="1">
          <a:off x="4114800" y="10690437"/>
          <a:ext cx="8382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60977</xdr:rowOff>
    </xdr:from>
    <xdr:ext cx="762000" cy="259045"/>
    <xdr:sp macro="" textlink="">
      <xdr:nvSpPr>
        <xdr:cNvPr id="133" name="財政構造の弾力性平均値テキスト"/>
        <xdr:cNvSpPr txBox="1"/>
      </xdr:nvSpPr>
      <xdr:spPr>
        <a:xfrm>
          <a:off x="5041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62</xdr:row>
      <xdr:rowOff>153035</xdr:rowOff>
    </xdr:to>
    <xdr:cxnSp macro="">
      <xdr:nvCxnSpPr>
        <xdr:cNvPr id="135" name="直線コネクタ 134"/>
        <xdr:cNvCxnSpPr/>
      </xdr:nvCxnSpPr>
      <xdr:spPr>
        <a:xfrm>
          <a:off x="3225800" y="10553700"/>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37" name="テキスト ボックス 136"/>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62</xdr:row>
      <xdr:rowOff>100754</xdr:rowOff>
    </xdr:to>
    <xdr:cxnSp macro="">
      <xdr:nvCxnSpPr>
        <xdr:cNvPr id="138" name="直線コネクタ 137"/>
        <xdr:cNvCxnSpPr/>
      </xdr:nvCxnSpPr>
      <xdr:spPr>
        <a:xfrm flipV="1">
          <a:off x="2336800" y="10553700"/>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63729</xdr:rowOff>
    </xdr:from>
    <xdr:ext cx="762000" cy="259045"/>
    <xdr:sp macro="" textlink="">
      <xdr:nvSpPr>
        <xdr:cNvPr id="140" name="テキスト ボックス 139"/>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67098</xdr:rowOff>
    </xdr:from>
    <xdr:to>
      <xdr:col>11</xdr:col>
      <xdr:colOff>31750</xdr:colOff>
      <xdr:row>62</xdr:row>
      <xdr:rowOff>100754</xdr:rowOff>
    </xdr:to>
    <xdr:cxnSp macro="">
      <xdr:nvCxnSpPr>
        <xdr:cNvPr id="141" name="直線コネクタ 140"/>
        <xdr:cNvCxnSpPr/>
      </xdr:nvCxnSpPr>
      <xdr:spPr>
        <a:xfrm>
          <a:off x="1447800" y="10525548"/>
          <a:ext cx="889000" cy="20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31556</xdr:rowOff>
    </xdr:from>
    <xdr:ext cx="762000" cy="259045"/>
    <xdr:sp macro="" textlink="">
      <xdr:nvSpPr>
        <xdr:cNvPr id="143" name="テキスト ボックス 142"/>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45" name="テキスト ボックス 144"/>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51" name="楕円 150"/>
        <xdr:cNvSpPr/>
      </xdr:nvSpPr>
      <xdr:spPr>
        <a:xfrm>
          <a:off x="4902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153264</xdr:rowOff>
    </xdr:from>
    <xdr:ext cx="762000" cy="259045"/>
    <xdr:sp macro="" textlink="">
      <xdr:nvSpPr>
        <xdr:cNvPr id="152" name="財政構造の弾力性該当値テキスト"/>
        <xdr:cNvSpPr txBox="1"/>
      </xdr:nvSpPr>
      <xdr:spPr>
        <a:xfrm>
          <a:off x="5041900" y="1061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102235</xdr:rowOff>
    </xdr:from>
    <xdr:to>
      <xdr:col>19</xdr:col>
      <xdr:colOff>184150</xdr:colOff>
      <xdr:row>63</xdr:row>
      <xdr:rowOff>32385</xdr:rowOff>
    </xdr:to>
    <xdr:sp macro="" textlink="">
      <xdr:nvSpPr>
        <xdr:cNvPr id="153" name="楕円 152"/>
        <xdr:cNvSpPr/>
      </xdr:nvSpPr>
      <xdr:spPr>
        <a:xfrm>
          <a:off x="4064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17162</xdr:rowOff>
    </xdr:from>
    <xdr:ext cx="736600" cy="259045"/>
    <xdr:sp macro="" textlink="">
      <xdr:nvSpPr>
        <xdr:cNvPr id="154" name="テキスト ボックス 153"/>
        <xdr:cNvSpPr txBox="1"/>
      </xdr:nvSpPr>
      <xdr:spPr>
        <a:xfrm>
          <a:off x="3733800" y="10818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macro="" textlink="">
      <xdr:nvSpPr>
        <xdr:cNvPr id="155" name="楕円 154"/>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130827</xdr:rowOff>
    </xdr:from>
    <xdr:ext cx="762000" cy="259045"/>
    <xdr:sp macro="" textlink="">
      <xdr:nvSpPr>
        <xdr:cNvPr id="156" name="テキスト ボックス 155"/>
        <xdr:cNvSpPr txBox="1"/>
      </xdr:nvSpPr>
      <xdr:spPr>
        <a:xfrm>
          <a:off x="2844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49954</xdr:rowOff>
    </xdr:from>
    <xdr:to>
      <xdr:col>11</xdr:col>
      <xdr:colOff>82550</xdr:colOff>
      <xdr:row>62</xdr:row>
      <xdr:rowOff>151554</xdr:rowOff>
    </xdr:to>
    <xdr:sp macro="" textlink="">
      <xdr:nvSpPr>
        <xdr:cNvPr id="157" name="楕円 156"/>
        <xdr:cNvSpPr/>
      </xdr:nvSpPr>
      <xdr:spPr>
        <a:xfrm>
          <a:off x="2286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58" name="テキスト ボックス 157"/>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16298</xdr:rowOff>
    </xdr:from>
    <xdr:to>
      <xdr:col>7</xdr:col>
      <xdr:colOff>31750</xdr:colOff>
      <xdr:row>61</xdr:row>
      <xdr:rowOff>117898</xdr:rowOff>
    </xdr:to>
    <xdr:sp macro="" textlink="">
      <xdr:nvSpPr>
        <xdr:cNvPr id="159" name="楕円 158"/>
        <xdr:cNvSpPr/>
      </xdr:nvSpPr>
      <xdr:spPr>
        <a:xfrm>
          <a:off x="1397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102675</xdr:rowOff>
    </xdr:from>
    <xdr:ext cx="762000" cy="259045"/>
    <xdr:sp macro="" textlink="">
      <xdr:nvSpPr>
        <xdr:cNvPr id="160" name="テキスト ボックス 159"/>
        <xdr:cNvSpPr txBox="1"/>
      </xdr:nvSpPr>
      <xdr:spPr>
        <a:xfrm>
          <a:off x="10668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[105,639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人件費は、定員適正化計画に基づく職員数削減などにより抑制に努め、また、物件費は、既存事業の見直しなどによりコスト削減に努めている。全体としては昨年度より</a:t>
          </a:r>
          <a:r>
            <a:rPr kumimoji="1" lang="en-US" altLang="ja-JP" sz="1300">
              <a:latin typeface="ＭＳ Ｐゴシック" panose="020B0600070205080204" pitchFamily="50" charset="-128"/>
              <a:ea typeface="ＭＳ Ｐゴシック" panose="020B0600070205080204" pitchFamily="50" charset="-128"/>
            </a:rPr>
            <a:t>2,072</a:t>
          </a:r>
          <a:r>
            <a:rPr kumimoji="1" lang="ja-JP" altLang="en-US" sz="1300">
              <a:latin typeface="ＭＳ Ｐゴシック" panose="020B0600070205080204" pitchFamily="50" charset="-128"/>
              <a:ea typeface="ＭＳ Ｐゴシック" panose="020B0600070205080204" pitchFamily="50" charset="-128"/>
            </a:rPr>
            <a:t>円の減となっており、類似団体平均より低い水準となっている。</a:t>
          </a:r>
        </a:p>
        <a:p>
          <a:r>
            <a:rPr kumimoji="1" lang="ja-JP" altLang="en-US" sz="1300">
              <a:latin typeface="ＭＳ Ｐゴシック" panose="020B0600070205080204" pitchFamily="50" charset="-128"/>
              <a:ea typeface="ＭＳ Ｐゴシック" panose="020B0600070205080204" pitchFamily="50" charset="-128"/>
            </a:rPr>
            <a:t>　今後も適正な給与水準の確保による人件費の抑制、既存の事業の見直しや仕様・設計の見直し等により委託費・需用費等を節減し、物件費に係るコスト削減に努める。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10683</xdr:rowOff>
    </xdr:from>
    <xdr:to>
      <xdr:col>23</xdr:col>
      <xdr:colOff>133350</xdr:colOff>
      <xdr:row>84</xdr:row>
      <xdr:rowOff>38460</xdr:rowOff>
    </xdr:to>
    <xdr:cxnSp macro="">
      <xdr:nvCxnSpPr>
        <xdr:cNvPr id="195" name="直線コネクタ 194"/>
        <xdr:cNvCxnSpPr/>
      </xdr:nvCxnSpPr>
      <xdr:spPr>
        <a:xfrm flipV="1">
          <a:off x="4114800" y="14412483"/>
          <a:ext cx="838200" cy="2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140651</xdr:rowOff>
    </xdr:from>
    <xdr:ext cx="762000" cy="259045"/>
    <xdr:sp macro="" textlink="">
      <xdr:nvSpPr>
        <xdr:cNvPr id="196" name="人件費・物件費等の状況平均値テキスト"/>
        <xdr:cNvSpPr txBox="1"/>
      </xdr:nvSpPr>
      <xdr:spPr>
        <a:xfrm>
          <a:off x="5041900" y="14371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27346</xdr:rowOff>
    </xdr:from>
    <xdr:to>
      <xdr:col>19</xdr:col>
      <xdr:colOff>133350</xdr:colOff>
      <xdr:row>84</xdr:row>
      <xdr:rowOff>38460</xdr:rowOff>
    </xdr:to>
    <xdr:cxnSp macro="">
      <xdr:nvCxnSpPr>
        <xdr:cNvPr id="198" name="直線コネクタ 197"/>
        <xdr:cNvCxnSpPr/>
      </xdr:nvCxnSpPr>
      <xdr:spPr>
        <a:xfrm>
          <a:off x="3225800" y="14429146"/>
          <a:ext cx="889000" cy="1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76596</xdr:rowOff>
    </xdr:from>
    <xdr:ext cx="736600" cy="259045"/>
    <xdr:sp macro="" textlink="">
      <xdr:nvSpPr>
        <xdr:cNvPr id="200" name="テキスト ボックス 199"/>
        <xdr:cNvSpPr txBox="1"/>
      </xdr:nvSpPr>
      <xdr:spPr>
        <a:xfrm>
          <a:off x="3733800" y="1447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152479</xdr:rowOff>
    </xdr:from>
    <xdr:to>
      <xdr:col>15</xdr:col>
      <xdr:colOff>82550</xdr:colOff>
      <xdr:row>84</xdr:row>
      <xdr:rowOff>27346</xdr:rowOff>
    </xdr:to>
    <xdr:cxnSp macro="">
      <xdr:nvCxnSpPr>
        <xdr:cNvPr id="201" name="直線コネクタ 200"/>
        <xdr:cNvCxnSpPr/>
      </xdr:nvCxnSpPr>
      <xdr:spPr>
        <a:xfrm>
          <a:off x="2336800" y="14382829"/>
          <a:ext cx="889000" cy="4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76700</xdr:rowOff>
    </xdr:from>
    <xdr:ext cx="762000" cy="259045"/>
    <xdr:sp macro="" textlink="">
      <xdr:nvSpPr>
        <xdr:cNvPr id="203" name="テキスト ボックス 202"/>
        <xdr:cNvSpPr txBox="1"/>
      </xdr:nvSpPr>
      <xdr:spPr>
        <a:xfrm>
          <a:off x="2844800" y="141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121701</xdr:rowOff>
    </xdr:from>
    <xdr:to>
      <xdr:col>11</xdr:col>
      <xdr:colOff>31750</xdr:colOff>
      <xdr:row>83</xdr:row>
      <xdr:rowOff>152479</xdr:rowOff>
    </xdr:to>
    <xdr:cxnSp macro="">
      <xdr:nvCxnSpPr>
        <xdr:cNvPr id="204" name="直線コネクタ 203"/>
        <xdr:cNvCxnSpPr/>
      </xdr:nvCxnSpPr>
      <xdr:spPr>
        <a:xfrm>
          <a:off x="1447800" y="14352051"/>
          <a:ext cx="889000" cy="3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84915</xdr:rowOff>
    </xdr:from>
    <xdr:ext cx="762000" cy="259045"/>
    <xdr:sp macro="" textlink="">
      <xdr:nvSpPr>
        <xdr:cNvPr id="206" name="テキスト ボックス 205"/>
        <xdr:cNvSpPr txBox="1"/>
      </xdr:nvSpPr>
      <xdr:spPr>
        <a:xfrm>
          <a:off x="1955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131333</xdr:rowOff>
    </xdr:from>
    <xdr:to>
      <xdr:col>23</xdr:col>
      <xdr:colOff>184150</xdr:colOff>
      <xdr:row>84</xdr:row>
      <xdr:rowOff>61483</xdr:rowOff>
    </xdr:to>
    <xdr:sp macro="" textlink="">
      <xdr:nvSpPr>
        <xdr:cNvPr id="214" name="楕円 213"/>
        <xdr:cNvSpPr/>
      </xdr:nvSpPr>
      <xdr:spPr>
        <a:xfrm>
          <a:off x="4902200" y="1436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147860</xdr:rowOff>
    </xdr:from>
    <xdr:ext cx="762000" cy="259045"/>
    <xdr:sp macro="" textlink="">
      <xdr:nvSpPr>
        <xdr:cNvPr id="215" name="人件費・物件費等の状況該当値テキスト"/>
        <xdr:cNvSpPr txBox="1"/>
      </xdr:nvSpPr>
      <xdr:spPr>
        <a:xfrm>
          <a:off x="5041900" y="14206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159110</xdr:rowOff>
    </xdr:from>
    <xdr:to>
      <xdr:col>19</xdr:col>
      <xdr:colOff>184150</xdr:colOff>
      <xdr:row>84</xdr:row>
      <xdr:rowOff>89260</xdr:rowOff>
    </xdr:to>
    <xdr:sp macro="" textlink="">
      <xdr:nvSpPr>
        <xdr:cNvPr id="216" name="楕円 215"/>
        <xdr:cNvSpPr/>
      </xdr:nvSpPr>
      <xdr:spPr>
        <a:xfrm>
          <a:off x="4064000" y="1438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99437</xdr:rowOff>
    </xdr:from>
    <xdr:ext cx="736600" cy="259045"/>
    <xdr:sp macro="" textlink="">
      <xdr:nvSpPr>
        <xdr:cNvPr id="217" name="テキスト ボックス 216"/>
        <xdr:cNvSpPr txBox="1"/>
      </xdr:nvSpPr>
      <xdr:spPr>
        <a:xfrm>
          <a:off x="3733800" y="14158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147996</xdr:rowOff>
    </xdr:from>
    <xdr:to>
      <xdr:col>15</xdr:col>
      <xdr:colOff>133350</xdr:colOff>
      <xdr:row>84</xdr:row>
      <xdr:rowOff>78146</xdr:rowOff>
    </xdr:to>
    <xdr:sp macro="" textlink="">
      <xdr:nvSpPr>
        <xdr:cNvPr id="218" name="楕円 217"/>
        <xdr:cNvSpPr/>
      </xdr:nvSpPr>
      <xdr:spPr>
        <a:xfrm>
          <a:off x="3175000" y="1437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62923</xdr:rowOff>
    </xdr:from>
    <xdr:ext cx="762000" cy="259045"/>
    <xdr:sp macro="" textlink="">
      <xdr:nvSpPr>
        <xdr:cNvPr id="219" name="テキスト ボックス 218"/>
        <xdr:cNvSpPr txBox="1"/>
      </xdr:nvSpPr>
      <xdr:spPr>
        <a:xfrm>
          <a:off x="2844800" y="1446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101679</xdr:rowOff>
    </xdr:from>
    <xdr:to>
      <xdr:col>11</xdr:col>
      <xdr:colOff>82550</xdr:colOff>
      <xdr:row>84</xdr:row>
      <xdr:rowOff>31829</xdr:rowOff>
    </xdr:to>
    <xdr:sp macro="" textlink="">
      <xdr:nvSpPr>
        <xdr:cNvPr id="220" name="楕円 219"/>
        <xdr:cNvSpPr/>
      </xdr:nvSpPr>
      <xdr:spPr>
        <a:xfrm>
          <a:off x="2286000" y="1433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42006</xdr:rowOff>
    </xdr:from>
    <xdr:ext cx="762000" cy="259045"/>
    <xdr:sp macro="" textlink="">
      <xdr:nvSpPr>
        <xdr:cNvPr id="221" name="テキスト ボックス 220"/>
        <xdr:cNvSpPr txBox="1"/>
      </xdr:nvSpPr>
      <xdr:spPr>
        <a:xfrm>
          <a:off x="1955800" y="1410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70901</xdr:rowOff>
    </xdr:from>
    <xdr:to>
      <xdr:col>7</xdr:col>
      <xdr:colOff>31750</xdr:colOff>
      <xdr:row>84</xdr:row>
      <xdr:rowOff>1051</xdr:rowOff>
    </xdr:to>
    <xdr:sp macro="" textlink="">
      <xdr:nvSpPr>
        <xdr:cNvPr id="222" name="楕円 221"/>
        <xdr:cNvSpPr/>
      </xdr:nvSpPr>
      <xdr:spPr>
        <a:xfrm>
          <a:off x="1397000" y="1430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11228</xdr:rowOff>
    </xdr:from>
    <xdr:ext cx="762000" cy="259045"/>
    <xdr:sp macro="" textlink="">
      <xdr:nvSpPr>
        <xdr:cNvPr id="223" name="テキスト ボックス 222"/>
        <xdr:cNvSpPr txBox="1"/>
      </xdr:nvSpPr>
      <xdr:spPr>
        <a:xfrm>
          <a:off x="1066800" y="1407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平成２９年度は数値が未確定であるため前年度の数値がそのまま記載されている。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85271</xdr:rowOff>
    </xdr:from>
    <xdr:to>
      <xdr:col>81</xdr:col>
      <xdr:colOff>44450</xdr:colOff>
      <xdr:row>87</xdr:row>
      <xdr:rowOff>85271</xdr:rowOff>
    </xdr:to>
    <xdr:cxnSp macro="">
      <xdr:nvCxnSpPr>
        <xdr:cNvPr id="259" name="直線コネクタ 258"/>
        <xdr:cNvCxnSpPr/>
      </xdr:nvCxnSpPr>
      <xdr:spPr>
        <a:xfrm>
          <a:off x="16179800" y="150014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119034</xdr:rowOff>
    </xdr:from>
    <xdr:ext cx="762000" cy="259045"/>
    <xdr:sp macro="" textlink="">
      <xdr:nvSpPr>
        <xdr:cNvPr id="260" name="給与水準   （国との比較）平均値テキスト"/>
        <xdr:cNvSpPr txBox="1"/>
      </xdr:nvSpPr>
      <xdr:spPr>
        <a:xfrm>
          <a:off x="17106900" y="1469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85271</xdr:rowOff>
    </xdr:to>
    <xdr:cxnSp macro="">
      <xdr:nvCxnSpPr>
        <xdr:cNvPr id="262" name="直線コネクタ 261"/>
        <xdr:cNvCxnSpPr/>
      </xdr:nvCxnSpPr>
      <xdr:spPr>
        <a:xfrm>
          <a:off x="15290800" y="14846300"/>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4" name="テキスト ボックス 263"/>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101600</xdr:rowOff>
    </xdr:to>
    <xdr:cxnSp macro="">
      <xdr:nvCxnSpPr>
        <xdr:cNvPr id="265" name="直線コネクタ 264"/>
        <xdr:cNvCxnSpPr/>
      </xdr:nvCxnSpPr>
      <xdr:spPr>
        <a:xfrm>
          <a:off x="14401800" y="147428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7" name="テキスト ボックス 266"/>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67129</xdr:rowOff>
    </xdr:to>
    <xdr:cxnSp macro="">
      <xdr:nvCxnSpPr>
        <xdr:cNvPr id="268" name="直線コネクタ 267"/>
        <xdr:cNvCxnSpPr/>
      </xdr:nvCxnSpPr>
      <xdr:spPr>
        <a:xfrm flipV="1">
          <a:off x="13512800" y="147428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2" name="テキスト ボックス 271"/>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34471</xdr:rowOff>
    </xdr:from>
    <xdr:to>
      <xdr:col>81</xdr:col>
      <xdr:colOff>95250</xdr:colOff>
      <xdr:row>87</xdr:row>
      <xdr:rowOff>136071</xdr:rowOff>
    </xdr:to>
    <xdr:sp macro="" textlink="">
      <xdr:nvSpPr>
        <xdr:cNvPr id="278" name="楕円 277"/>
        <xdr:cNvSpPr/>
      </xdr:nvSpPr>
      <xdr:spPr>
        <a:xfrm>
          <a:off x="169672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6548</xdr:rowOff>
    </xdr:from>
    <xdr:ext cx="762000" cy="259045"/>
    <xdr:sp macro="" textlink="">
      <xdr:nvSpPr>
        <xdr:cNvPr id="279" name="給与水準   （国との比較）該当値テキスト"/>
        <xdr:cNvSpPr txBox="1"/>
      </xdr:nvSpPr>
      <xdr:spPr>
        <a:xfrm>
          <a:off x="17106900" y="149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80" name="楕円 279"/>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81" name="テキスト ボックス 280"/>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2" name="楕円 281"/>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83" name="テキスト ボックス 282"/>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4" name="楕円 283"/>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85" name="テキスト ボックス 284"/>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6" name="楕円 285"/>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7" name="テキスト ボックス 286"/>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過去から定員適正化の取り組みにより、類似団体平均と概ね同水準となっている。</a:t>
          </a:r>
        </a:p>
        <a:p>
          <a:r>
            <a:rPr kumimoji="1" lang="ja-JP" altLang="en-US" sz="1300">
              <a:latin typeface="ＭＳ Ｐゴシック" panose="020B0600070205080204" pitchFamily="50" charset="-128"/>
              <a:ea typeface="ＭＳ Ｐゴシック" panose="020B0600070205080204" pitchFamily="50" charset="-128"/>
            </a:rPr>
            <a:t>  今後も、第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次定員適正化計画に基づき、適正な定員管理に努める。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115888</xdr:rowOff>
    </xdr:from>
    <xdr:to>
      <xdr:col>81</xdr:col>
      <xdr:colOff>44450</xdr:colOff>
      <xdr:row>60</xdr:row>
      <xdr:rowOff>127953</xdr:rowOff>
    </xdr:to>
    <xdr:cxnSp macro="">
      <xdr:nvCxnSpPr>
        <xdr:cNvPr id="322" name="直線コネクタ 321"/>
        <xdr:cNvCxnSpPr/>
      </xdr:nvCxnSpPr>
      <xdr:spPr>
        <a:xfrm flipV="1">
          <a:off x="16179800" y="1040288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67327</xdr:rowOff>
    </xdr:from>
    <xdr:ext cx="762000" cy="259045"/>
    <xdr:sp macro="" textlink="">
      <xdr:nvSpPr>
        <xdr:cNvPr id="323" name="定員管理の状況平均値テキスト"/>
        <xdr:cNvSpPr txBox="1"/>
      </xdr:nvSpPr>
      <xdr:spPr>
        <a:xfrm>
          <a:off x="17106900" y="1035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127953</xdr:rowOff>
    </xdr:from>
    <xdr:to>
      <xdr:col>77</xdr:col>
      <xdr:colOff>44450</xdr:colOff>
      <xdr:row>60</xdr:row>
      <xdr:rowOff>135996</xdr:rowOff>
    </xdr:to>
    <xdr:cxnSp macro="">
      <xdr:nvCxnSpPr>
        <xdr:cNvPr id="325" name="直線コネクタ 324"/>
        <xdr:cNvCxnSpPr/>
      </xdr:nvCxnSpPr>
      <xdr:spPr>
        <a:xfrm flipV="1">
          <a:off x="15290800" y="1041495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18221</xdr:rowOff>
    </xdr:from>
    <xdr:ext cx="736600" cy="259045"/>
    <xdr:sp macro="" textlink="">
      <xdr:nvSpPr>
        <xdr:cNvPr id="327" name="テキスト ボックス 326"/>
        <xdr:cNvSpPr txBox="1"/>
      </xdr:nvSpPr>
      <xdr:spPr>
        <a:xfrm>
          <a:off x="15798800" y="1047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135996</xdr:rowOff>
    </xdr:from>
    <xdr:to>
      <xdr:col>72</xdr:col>
      <xdr:colOff>203200</xdr:colOff>
      <xdr:row>60</xdr:row>
      <xdr:rowOff>144039</xdr:rowOff>
    </xdr:to>
    <xdr:cxnSp macro="">
      <xdr:nvCxnSpPr>
        <xdr:cNvPr id="328" name="直線コネクタ 327"/>
        <xdr:cNvCxnSpPr/>
      </xdr:nvCxnSpPr>
      <xdr:spPr>
        <a:xfrm flipV="1">
          <a:off x="14401800" y="1042299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30" name="テキスト ボックス 329"/>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144039</xdr:rowOff>
    </xdr:from>
    <xdr:to>
      <xdr:col>68</xdr:col>
      <xdr:colOff>152400</xdr:colOff>
      <xdr:row>60</xdr:row>
      <xdr:rowOff>152082</xdr:rowOff>
    </xdr:to>
    <xdr:cxnSp macro="">
      <xdr:nvCxnSpPr>
        <xdr:cNvPr id="331" name="直線コネクタ 330"/>
        <xdr:cNvCxnSpPr/>
      </xdr:nvCxnSpPr>
      <xdr:spPr>
        <a:xfrm flipV="1">
          <a:off x="13512800" y="1043103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3" name="テキスト ボックス 332"/>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5" name="テキスト ボックス 334"/>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65088</xdr:rowOff>
    </xdr:from>
    <xdr:to>
      <xdr:col>81</xdr:col>
      <xdr:colOff>95250</xdr:colOff>
      <xdr:row>60</xdr:row>
      <xdr:rowOff>166688</xdr:rowOff>
    </xdr:to>
    <xdr:sp macro="" textlink="">
      <xdr:nvSpPr>
        <xdr:cNvPr id="341" name="楕円 340"/>
        <xdr:cNvSpPr/>
      </xdr:nvSpPr>
      <xdr:spPr>
        <a:xfrm>
          <a:off x="169672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81615</xdr:rowOff>
    </xdr:from>
    <xdr:ext cx="762000" cy="259045"/>
    <xdr:sp macro="" textlink="">
      <xdr:nvSpPr>
        <xdr:cNvPr id="342" name="定員管理の状況該当値テキスト"/>
        <xdr:cNvSpPr txBox="1"/>
      </xdr:nvSpPr>
      <xdr:spPr>
        <a:xfrm>
          <a:off x="17106900" y="1019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77153</xdr:rowOff>
    </xdr:from>
    <xdr:to>
      <xdr:col>77</xdr:col>
      <xdr:colOff>95250</xdr:colOff>
      <xdr:row>61</xdr:row>
      <xdr:rowOff>7303</xdr:rowOff>
    </xdr:to>
    <xdr:sp macro="" textlink="">
      <xdr:nvSpPr>
        <xdr:cNvPr id="343" name="楕円 342"/>
        <xdr:cNvSpPr/>
      </xdr:nvSpPr>
      <xdr:spPr>
        <a:xfrm>
          <a:off x="16129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17480</xdr:rowOff>
    </xdr:from>
    <xdr:ext cx="736600" cy="259045"/>
    <xdr:sp macro="" textlink="">
      <xdr:nvSpPr>
        <xdr:cNvPr id="344" name="テキスト ボックス 343"/>
        <xdr:cNvSpPr txBox="1"/>
      </xdr:nvSpPr>
      <xdr:spPr>
        <a:xfrm>
          <a:off x="15798800" y="10133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85196</xdr:rowOff>
    </xdr:from>
    <xdr:to>
      <xdr:col>73</xdr:col>
      <xdr:colOff>44450</xdr:colOff>
      <xdr:row>61</xdr:row>
      <xdr:rowOff>15346</xdr:rowOff>
    </xdr:to>
    <xdr:sp macro="" textlink="">
      <xdr:nvSpPr>
        <xdr:cNvPr id="345" name="楕円 344"/>
        <xdr:cNvSpPr/>
      </xdr:nvSpPr>
      <xdr:spPr>
        <a:xfrm>
          <a:off x="15240000" y="10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123</xdr:rowOff>
    </xdr:from>
    <xdr:ext cx="762000" cy="259045"/>
    <xdr:sp macro="" textlink="">
      <xdr:nvSpPr>
        <xdr:cNvPr id="346" name="テキスト ボックス 345"/>
        <xdr:cNvSpPr txBox="1"/>
      </xdr:nvSpPr>
      <xdr:spPr>
        <a:xfrm>
          <a:off x="14909800" y="1045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93239</xdr:rowOff>
    </xdr:from>
    <xdr:to>
      <xdr:col>68</xdr:col>
      <xdr:colOff>203200</xdr:colOff>
      <xdr:row>61</xdr:row>
      <xdr:rowOff>23389</xdr:rowOff>
    </xdr:to>
    <xdr:sp macro="" textlink="">
      <xdr:nvSpPr>
        <xdr:cNvPr id="347" name="楕円 346"/>
        <xdr:cNvSpPr/>
      </xdr:nvSpPr>
      <xdr:spPr>
        <a:xfrm>
          <a:off x="14351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33566</xdr:rowOff>
    </xdr:from>
    <xdr:ext cx="762000" cy="259045"/>
    <xdr:sp macro="" textlink="">
      <xdr:nvSpPr>
        <xdr:cNvPr id="348" name="テキスト ボックス 347"/>
        <xdr:cNvSpPr txBox="1"/>
      </xdr:nvSpPr>
      <xdr:spPr>
        <a:xfrm>
          <a:off x="14020800" y="1014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49" name="楕円 348"/>
        <xdr:cNvSpPr/>
      </xdr:nvSpPr>
      <xdr:spPr>
        <a:xfrm>
          <a:off x="13462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41609</xdr:rowOff>
    </xdr:from>
    <xdr:ext cx="762000" cy="259045"/>
    <xdr:sp macro="" textlink="">
      <xdr:nvSpPr>
        <xdr:cNvPr id="350" name="テキスト ボックス 349"/>
        <xdr:cNvSpPr txBox="1"/>
      </xdr:nvSpPr>
      <xdr:spPr>
        <a:xfrm>
          <a:off x="13131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平成２９年度から</a:t>
          </a:r>
          <a:r>
            <a:rPr lang="ja-JP" altLang="en-US" sz="1300" b="0" i="0" u="none" strike="noStrike" baseline="0" smtClean="0">
              <a:solidFill>
                <a:schemeClr val="dk1"/>
              </a:solidFill>
              <a:latin typeface="ＭＳ Ｐゴシック" pitchFamily="50" charset="-128"/>
              <a:ea typeface="ＭＳ Ｐゴシック" pitchFamily="50" charset="-128"/>
              <a:cs typeface="+mn-cs"/>
            </a:rPr>
            <a:t>公共下水道事業特別会計が地方公営企業法の全部適用となり、地方債償還の財源に充てられる繰入金が減少（△</a:t>
          </a:r>
          <a:r>
            <a:rPr lang="en-US" altLang="ja-JP" sz="1300" b="0" i="0" u="none" strike="noStrike" baseline="0" smtClean="0">
              <a:solidFill>
                <a:schemeClr val="dk1"/>
              </a:solidFill>
              <a:latin typeface="ＭＳ Ｐゴシック" pitchFamily="50" charset="-128"/>
              <a:ea typeface="ＭＳ Ｐゴシック" pitchFamily="50" charset="-128"/>
              <a:cs typeface="+mn-cs"/>
            </a:rPr>
            <a:t>165,537</a:t>
          </a:r>
          <a:r>
            <a:rPr lang="ja-JP" altLang="en-US" sz="1300" b="0" i="0" u="none" strike="noStrike" baseline="0" smtClean="0">
              <a:solidFill>
                <a:schemeClr val="dk1"/>
              </a:solidFill>
              <a:latin typeface="ＭＳ Ｐゴシック" pitchFamily="50" charset="-128"/>
              <a:ea typeface="ＭＳ Ｐゴシック" pitchFamily="50" charset="-128"/>
              <a:cs typeface="+mn-cs"/>
            </a:rPr>
            <a:t>千円）したことや、標準財政規模の増（</a:t>
          </a:r>
          <a:r>
            <a:rPr lang="en-US" altLang="ja-JP" sz="1300" b="0" i="0" u="none" strike="noStrike" baseline="0" smtClean="0">
              <a:solidFill>
                <a:schemeClr val="dk1"/>
              </a:solidFill>
              <a:latin typeface="ＭＳ Ｐゴシック" pitchFamily="50" charset="-128"/>
              <a:ea typeface="ＭＳ Ｐゴシック" pitchFamily="50" charset="-128"/>
              <a:cs typeface="+mn-cs"/>
            </a:rPr>
            <a:t>+329,211</a:t>
          </a:r>
          <a:r>
            <a:rPr lang="ja-JP" altLang="en-US" sz="1300" b="0" i="0" u="none" strike="noStrike" baseline="0" smtClean="0">
              <a:solidFill>
                <a:schemeClr val="dk1"/>
              </a:solidFill>
              <a:latin typeface="ＭＳ Ｐゴシック" pitchFamily="50" charset="-128"/>
              <a:ea typeface="ＭＳ Ｐゴシック" pitchFamily="50" charset="-128"/>
              <a:cs typeface="+mn-cs"/>
            </a:rPr>
            <a:t>千円）などにより、平成２９年度単年度の実質公債費比率が３．２％となったことから、３カ年平均で見た実質公債費比率は３．５％となり、前年度から０．４％改善した。</a:t>
          </a:r>
        </a:p>
        <a:p>
          <a:endParaRPr lang="ja-JP" altLang="en-US" sz="1300" b="0" i="0" u="none" strike="noStrike" baseline="0" smtClean="0">
            <a:solidFill>
              <a:schemeClr val="dk1"/>
            </a:solidFill>
            <a:latin typeface="ＭＳ Ｐゴシック" pitchFamily="50" charset="-128"/>
            <a:ea typeface="ＭＳ Ｐゴシック"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77788</xdr:rowOff>
    </xdr:from>
    <xdr:to>
      <xdr:col>81</xdr:col>
      <xdr:colOff>44450</xdr:colOff>
      <xdr:row>38</xdr:row>
      <xdr:rowOff>101918</xdr:rowOff>
    </xdr:to>
    <xdr:cxnSp macro="">
      <xdr:nvCxnSpPr>
        <xdr:cNvPr id="380" name="直線コネクタ 379"/>
        <xdr:cNvCxnSpPr/>
      </xdr:nvCxnSpPr>
      <xdr:spPr>
        <a:xfrm flipV="1">
          <a:off x="16179800" y="659288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14622</xdr:rowOff>
    </xdr:from>
    <xdr:ext cx="762000" cy="259045"/>
    <xdr:sp macro="" textlink="">
      <xdr:nvSpPr>
        <xdr:cNvPr id="381" name="公債費負担の状況平均値テキスト"/>
        <xdr:cNvSpPr txBox="1"/>
      </xdr:nvSpPr>
      <xdr:spPr>
        <a:xfrm>
          <a:off x="17106900" y="670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101918</xdr:rowOff>
    </xdr:from>
    <xdr:to>
      <xdr:col>77</xdr:col>
      <xdr:colOff>44450</xdr:colOff>
      <xdr:row>38</xdr:row>
      <xdr:rowOff>132080</xdr:rowOff>
    </xdr:to>
    <xdr:cxnSp macro="">
      <xdr:nvCxnSpPr>
        <xdr:cNvPr id="383" name="直線コネクタ 382"/>
        <xdr:cNvCxnSpPr/>
      </xdr:nvCxnSpPr>
      <xdr:spPr>
        <a:xfrm flipV="1">
          <a:off x="15290800" y="661701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147020</xdr:rowOff>
    </xdr:from>
    <xdr:ext cx="736600" cy="259045"/>
    <xdr:sp macro="" textlink="">
      <xdr:nvSpPr>
        <xdr:cNvPr id="385" name="テキスト ボックス 384"/>
        <xdr:cNvSpPr txBox="1"/>
      </xdr:nvSpPr>
      <xdr:spPr>
        <a:xfrm>
          <a:off x="15798800" y="6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132080</xdr:rowOff>
    </xdr:from>
    <xdr:to>
      <xdr:col>72</xdr:col>
      <xdr:colOff>203200</xdr:colOff>
      <xdr:row>38</xdr:row>
      <xdr:rowOff>162243</xdr:rowOff>
    </xdr:to>
    <xdr:cxnSp macro="">
      <xdr:nvCxnSpPr>
        <xdr:cNvPr id="386" name="直線コネクタ 385"/>
        <xdr:cNvCxnSpPr/>
      </xdr:nvCxnSpPr>
      <xdr:spPr>
        <a:xfrm flipV="1">
          <a:off x="14401800" y="664718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153052</xdr:rowOff>
    </xdr:from>
    <xdr:ext cx="762000" cy="259045"/>
    <xdr:sp macro="" textlink="">
      <xdr:nvSpPr>
        <xdr:cNvPr id="388" name="テキスト ボックス 387"/>
        <xdr:cNvSpPr txBox="1"/>
      </xdr:nvSpPr>
      <xdr:spPr>
        <a:xfrm>
          <a:off x="14909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162243</xdr:rowOff>
    </xdr:from>
    <xdr:to>
      <xdr:col>68</xdr:col>
      <xdr:colOff>152400</xdr:colOff>
      <xdr:row>38</xdr:row>
      <xdr:rowOff>162243</xdr:rowOff>
    </xdr:to>
    <xdr:cxnSp macro="">
      <xdr:nvCxnSpPr>
        <xdr:cNvPr id="389" name="直線コネクタ 388"/>
        <xdr:cNvCxnSpPr/>
      </xdr:nvCxnSpPr>
      <xdr:spPr>
        <a:xfrm>
          <a:off x="13512800" y="6677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1" name="テキスト ボックス 390"/>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138447</xdr:rowOff>
    </xdr:from>
    <xdr:ext cx="762000" cy="259045"/>
    <xdr:sp macro="" textlink="">
      <xdr:nvSpPr>
        <xdr:cNvPr id="393" name="テキスト ボックス 392"/>
        <xdr:cNvSpPr txBox="1"/>
      </xdr:nvSpPr>
      <xdr:spPr>
        <a:xfrm>
          <a:off x="13131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26988</xdr:rowOff>
    </xdr:from>
    <xdr:to>
      <xdr:col>81</xdr:col>
      <xdr:colOff>95250</xdr:colOff>
      <xdr:row>38</xdr:row>
      <xdr:rowOff>128588</xdr:rowOff>
    </xdr:to>
    <xdr:sp macro="" textlink="">
      <xdr:nvSpPr>
        <xdr:cNvPr id="399" name="楕円 398"/>
        <xdr:cNvSpPr/>
      </xdr:nvSpPr>
      <xdr:spPr>
        <a:xfrm>
          <a:off x="169672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43515</xdr:rowOff>
    </xdr:from>
    <xdr:ext cx="762000" cy="259045"/>
    <xdr:sp macro="" textlink="">
      <xdr:nvSpPr>
        <xdr:cNvPr id="400" name="公債費負担の状況該当値テキスト"/>
        <xdr:cNvSpPr txBox="1"/>
      </xdr:nvSpPr>
      <xdr:spPr>
        <a:xfrm>
          <a:off x="17106900" y="638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51118</xdr:rowOff>
    </xdr:from>
    <xdr:to>
      <xdr:col>77</xdr:col>
      <xdr:colOff>95250</xdr:colOff>
      <xdr:row>38</xdr:row>
      <xdr:rowOff>152718</xdr:rowOff>
    </xdr:to>
    <xdr:sp macro="" textlink="">
      <xdr:nvSpPr>
        <xdr:cNvPr id="401" name="楕円 400"/>
        <xdr:cNvSpPr/>
      </xdr:nvSpPr>
      <xdr:spPr>
        <a:xfrm>
          <a:off x="16129000" y="65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162894</xdr:rowOff>
    </xdr:from>
    <xdr:ext cx="736600" cy="259045"/>
    <xdr:sp macro="" textlink="">
      <xdr:nvSpPr>
        <xdr:cNvPr id="402" name="テキスト ボックス 401"/>
        <xdr:cNvSpPr txBox="1"/>
      </xdr:nvSpPr>
      <xdr:spPr>
        <a:xfrm>
          <a:off x="15798800" y="6335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81280</xdr:rowOff>
    </xdr:from>
    <xdr:to>
      <xdr:col>73</xdr:col>
      <xdr:colOff>44450</xdr:colOff>
      <xdr:row>39</xdr:row>
      <xdr:rowOff>11430</xdr:rowOff>
    </xdr:to>
    <xdr:sp macro="" textlink="">
      <xdr:nvSpPr>
        <xdr:cNvPr id="403" name="楕円 402"/>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404" name="テキスト ボックス 403"/>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111443</xdr:rowOff>
    </xdr:from>
    <xdr:to>
      <xdr:col>68</xdr:col>
      <xdr:colOff>203200</xdr:colOff>
      <xdr:row>39</xdr:row>
      <xdr:rowOff>41593</xdr:rowOff>
    </xdr:to>
    <xdr:sp macro="" textlink="">
      <xdr:nvSpPr>
        <xdr:cNvPr id="405" name="楕円 404"/>
        <xdr:cNvSpPr/>
      </xdr:nvSpPr>
      <xdr:spPr>
        <a:xfrm>
          <a:off x="14351000" y="6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51769</xdr:rowOff>
    </xdr:from>
    <xdr:ext cx="762000" cy="259045"/>
    <xdr:sp macro="" textlink="">
      <xdr:nvSpPr>
        <xdr:cNvPr id="406" name="テキスト ボックス 405"/>
        <xdr:cNvSpPr txBox="1"/>
      </xdr:nvSpPr>
      <xdr:spPr>
        <a:xfrm>
          <a:off x="14020800" y="639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111443</xdr:rowOff>
    </xdr:from>
    <xdr:to>
      <xdr:col>64</xdr:col>
      <xdr:colOff>152400</xdr:colOff>
      <xdr:row>39</xdr:row>
      <xdr:rowOff>41593</xdr:rowOff>
    </xdr:to>
    <xdr:sp macro="" textlink="">
      <xdr:nvSpPr>
        <xdr:cNvPr id="407" name="楕円 406"/>
        <xdr:cNvSpPr/>
      </xdr:nvSpPr>
      <xdr:spPr>
        <a:xfrm>
          <a:off x="13462000" y="6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51769</xdr:rowOff>
    </xdr:from>
    <xdr:ext cx="762000" cy="259045"/>
    <xdr:sp macro="" textlink="">
      <xdr:nvSpPr>
        <xdr:cNvPr id="408" name="テキスト ボックス 407"/>
        <xdr:cNvSpPr txBox="1"/>
      </xdr:nvSpPr>
      <xdr:spPr>
        <a:xfrm>
          <a:off x="13131800" y="639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前年度に引き続き、地方債残高などによる将来負担すべき債務（</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26,396,914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千円）より、充当可能基金などによる充当可能財源（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31,480,631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千円）が上回っているため、将来負担比率はマイナスとなっている。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今後も、後世への負担軽減に努めつつ、地方債の有効活用を図っていく。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148226</xdr:rowOff>
    </xdr:from>
    <xdr:ext cx="762000" cy="259045"/>
    <xdr:sp macro="" textlink="">
      <xdr:nvSpPr>
        <xdr:cNvPr id="442"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3" name="フローチャート: 判断 442"/>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4" name="フローチャート: 判断 443"/>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5" name="テキスト ボックス 444"/>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18373</xdr:rowOff>
    </xdr:from>
    <xdr:to>
      <xdr:col>73</xdr:col>
      <xdr:colOff>44450</xdr:colOff>
      <xdr:row>15</xdr:row>
      <xdr:rowOff>119973</xdr:rowOff>
    </xdr:to>
    <xdr:sp macro="" textlink="">
      <xdr:nvSpPr>
        <xdr:cNvPr id="446" name="フローチャート: 判断 445"/>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130150</xdr:rowOff>
    </xdr:from>
    <xdr:ext cx="762000" cy="259045"/>
    <xdr:sp macro="" textlink="">
      <xdr:nvSpPr>
        <xdr:cNvPr id="447" name="テキスト ボックス 446"/>
        <xdr:cNvSpPr txBox="1"/>
      </xdr:nvSpPr>
      <xdr:spPr>
        <a:xfrm>
          <a:off x="14909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48" name="フローチャート: 判断 447"/>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49" name="テキスト ボックス 448"/>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0" name="フローチャート: 判断 449"/>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1" name="テキスト ボックス 450"/>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93,184
91,061
34.52
26,334,420
25,403,653
800,990
15,768,276
21,522,117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類似団体と比較すると、人件費に係る経常収支比率は４．７ポイント高くなっている。これは、ごみ処理業務及び消防業務を直営していることが主な原因である。</a:t>
          </a:r>
        </a:p>
        <a:p>
          <a:r>
            <a:rPr kumimoji="1" lang="ja-JP" altLang="en-US" sz="1300">
              <a:latin typeface="ＭＳ Ｐゴシック" panose="020B0600070205080204" pitchFamily="50" charset="-128"/>
              <a:ea typeface="ＭＳ Ｐゴシック" panose="020B0600070205080204" pitchFamily="50" charset="-128"/>
            </a:rPr>
            <a:t>　今後も、適正な給与水準を確保するとともに、定員の適正化などにより人件費の抑制に努める。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8890</xdr:rowOff>
    </xdr:from>
    <xdr:to>
      <xdr:col>24</xdr:col>
      <xdr:colOff>25400</xdr:colOff>
      <xdr:row>39</xdr:row>
      <xdr:rowOff>115570</xdr:rowOff>
    </xdr:to>
    <xdr:cxnSp macro="">
      <xdr:nvCxnSpPr>
        <xdr:cNvPr id="66" name="直線コネクタ 65"/>
        <xdr:cNvCxnSpPr/>
      </xdr:nvCxnSpPr>
      <xdr:spPr>
        <a:xfrm flipV="1">
          <a:off x="3987800" y="66954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39370</xdr:rowOff>
    </xdr:from>
    <xdr:to>
      <xdr:col>19</xdr:col>
      <xdr:colOff>187325</xdr:colOff>
      <xdr:row>39</xdr:row>
      <xdr:rowOff>115570</xdr:rowOff>
    </xdr:to>
    <xdr:cxnSp macro="">
      <xdr:nvCxnSpPr>
        <xdr:cNvPr id="69" name="直線コネクタ 68"/>
        <xdr:cNvCxnSpPr/>
      </xdr:nvCxnSpPr>
      <xdr:spPr>
        <a:xfrm>
          <a:off x="3098800" y="6725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39370</xdr:rowOff>
    </xdr:from>
    <xdr:to>
      <xdr:col>15</xdr:col>
      <xdr:colOff>98425</xdr:colOff>
      <xdr:row>39</xdr:row>
      <xdr:rowOff>168910</xdr:rowOff>
    </xdr:to>
    <xdr:cxnSp macro="">
      <xdr:nvCxnSpPr>
        <xdr:cNvPr id="72" name="直線コネクタ 71"/>
        <xdr:cNvCxnSpPr/>
      </xdr:nvCxnSpPr>
      <xdr:spPr>
        <a:xfrm flipV="1">
          <a:off x="2209800" y="67259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146050</xdr:rowOff>
    </xdr:from>
    <xdr:to>
      <xdr:col>11</xdr:col>
      <xdr:colOff>9525</xdr:colOff>
      <xdr:row>39</xdr:row>
      <xdr:rowOff>168910</xdr:rowOff>
    </xdr:to>
    <xdr:cxnSp macro="">
      <xdr:nvCxnSpPr>
        <xdr:cNvPr id="75" name="直線コネクタ 74"/>
        <xdr:cNvCxnSpPr/>
      </xdr:nvCxnSpPr>
      <xdr:spPr>
        <a:xfrm>
          <a:off x="1320800" y="6832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129540</xdr:rowOff>
    </xdr:from>
    <xdr:to>
      <xdr:col>24</xdr:col>
      <xdr:colOff>76200</xdr:colOff>
      <xdr:row>39</xdr:row>
      <xdr:rowOff>59690</xdr:rowOff>
    </xdr:to>
    <xdr:sp macro="" textlink="">
      <xdr:nvSpPr>
        <xdr:cNvPr id="85" name="楕円 84"/>
        <xdr:cNvSpPr/>
      </xdr:nvSpPr>
      <xdr:spPr>
        <a:xfrm>
          <a:off x="4775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101617</xdr:rowOff>
    </xdr:from>
    <xdr:ext cx="762000" cy="259045"/>
    <xdr:sp macro="" textlink="">
      <xdr:nvSpPr>
        <xdr:cNvPr id="86" name="人件費該当値テキスト"/>
        <xdr:cNvSpPr txBox="1"/>
      </xdr:nvSpPr>
      <xdr:spPr>
        <a:xfrm>
          <a:off x="49149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64770</xdr:rowOff>
    </xdr:from>
    <xdr:to>
      <xdr:col>20</xdr:col>
      <xdr:colOff>38100</xdr:colOff>
      <xdr:row>39</xdr:row>
      <xdr:rowOff>166370</xdr:rowOff>
    </xdr:to>
    <xdr:sp macro="" textlink="">
      <xdr:nvSpPr>
        <xdr:cNvPr id="87" name="楕円 86"/>
        <xdr:cNvSpPr/>
      </xdr:nvSpPr>
      <xdr:spPr>
        <a:xfrm>
          <a:off x="3937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151147</xdr:rowOff>
    </xdr:from>
    <xdr:ext cx="736600" cy="259045"/>
    <xdr:sp macro="" textlink="">
      <xdr:nvSpPr>
        <xdr:cNvPr id="88" name="テキスト ボックス 87"/>
        <xdr:cNvSpPr txBox="1"/>
      </xdr:nvSpPr>
      <xdr:spPr>
        <a:xfrm>
          <a:off x="3606800" y="683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160020</xdr:rowOff>
    </xdr:from>
    <xdr:to>
      <xdr:col>15</xdr:col>
      <xdr:colOff>149225</xdr:colOff>
      <xdr:row>39</xdr:row>
      <xdr:rowOff>90170</xdr:rowOff>
    </xdr:to>
    <xdr:sp macro="" textlink="">
      <xdr:nvSpPr>
        <xdr:cNvPr id="89" name="楕円 88"/>
        <xdr:cNvSpPr/>
      </xdr:nvSpPr>
      <xdr:spPr>
        <a:xfrm>
          <a:off x="3048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74947</xdr:rowOff>
    </xdr:from>
    <xdr:ext cx="762000" cy="259045"/>
    <xdr:sp macro="" textlink="">
      <xdr:nvSpPr>
        <xdr:cNvPr id="90" name="テキスト ボックス 89"/>
        <xdr:cNvSpPr txBox="1"/>
      </xdr:nvSpPr>
      <xdr:spPr>
        <a:xfrm>
          <a:off x="2717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118110</xdr:rowOff>
    </xdr:from>
    <xdr:to>
      <xdr:col>11</xdr:col>
      <xdr:colOff>60325</xdr:colOff>
      <xdr:row>40</xdr:row>
      <xdr:rowOff>48260</xdr:rowOff>
    </xdr:to>
    <xdr:sp macro="" textlink="">
      <xdr:nvSpPr>
        <xdr:cNvPr id="91" name="楕円 90"/>
        <xdr:cNvSpPr/>
      </xdr:nvSpPr>
      <xdr:spPr>
        <a:xfrm>
          <a:off x="2159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33037</xdr:rowOff>
    </xdr:from>
    <xdr:ext cx="762000" cy="259045"/>
    <xdr:sp macro="" textlink="">
      <xdr:nvSpPr>
        <xdr:cNvPr id="92" name="テキスト ボックス 91"/>
        <xdr:cNvSpPr txBox="1"/>
      </xdr:nvSpPr>
      <xdr:spPr>
        <a:xfrm>
          <a:off x="1828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95250</xdr:rowOff>
    </xdr:from>
    <xdr:to>
      <xdr:col>6</xdr:col>
      <xdr:colOff>171450</xdr:colOff>
      <xdr:row>40</xdr:row>
      <xdr:rowOff>25400</xdr:rowOff>
    </xdr:to>
    <xdr:sp macro="" textlink="">
      <xdr:nvSpPr>
        <xdr:cNvPr id="93" name="楕円 92"/>
        <xdr:cNvSpPr/>
      </xdr:nvSpPr>
      <xdr:spPr>
        <a:xfrm>
          <a:off x="1270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10177</xdr:rowOff>
    </xdr:from>
    <xdr:ext cx="762000" cy="259045"/>
    <xdr:sp macro="" textlink="">
      <xdr:nvSpPr>
        <xdr:cNvPr id="94" name="テキスト ボックス 93"/>
        <xdr:cNvSpPr txBox="1"/>
      </xdr:nvSpPr>
      <xdr:spPr>
        <a:xfrm>
          <a:off x="939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物件費の経常経費充当一般財源は昨年度と比較すると微増（</a:t>
          </a:r>
          <a:r>
            <a:rPr kumimoji="1" lang="en-US" altLang="ja-JP" sz="1200">
              <a:latin typeface="ＭＳ Ｐゴシック" panose="020B0600070205080204" pitchFamily="50" charset="-128"/>
              <a:ea typeface="ＭＳ Ｐゴシック" panose="020B0600070205080204" pitchFamily="50" charset="-128"/>
            </a:rPr>
            <a:t>+107</a:t>
          </a:r>
          <a:r>
            <a:rPr kumimoji="1" lang="ja-JP" altLang="en-US" sz="1200">
              <a:latin typeface="ＭＳ Ｐゴシック" panose="020B0600070205080204" pitchFamily="50" charset="-128"/>
              <a:ea typeface="ＭＳ Ｐゴシック" panose="020B0600070205080204" pitchFamily="50" charset="-128"/>
            </a:rPr>
            <a:t>千円）となったが、一般財源総額が増（</a:t>
          </a:r>
          <a:r>
            <a:rPr kumimoji="1" lang="en-US" altLang="ja-JP" sz="1200">
              <a:latin typeface="ＭＳ Ｐゴシック" panose="020B0600070205080204" pitchFamily="50" charset="-128"/>
              <a:ea typeface="ＭＳ Ｐゴシック" panose="020B0600070205080204" pitchFamily="50" charset="-128"/>
            </a:rPr>
            <a:t>+670,621</a:t>
          </a:r>
          <a:r>
            <a:rPr kumimoji="1" lang="ja-JP" altLang="en-US" sz="1200">
              <a:latin typeface="ＭＳ Ｐゴシック" panose="020B0600070205080204" pitchFamily="50" charset="-128"/>
              <a:ea typeface="ＭＳ Ｐゴシック" panose="020B0600070205080204" pitchFamily="50" charset="-128"/>
            </a:rPr>
            <a:t>千円）となったことにより、０．９ポイント減少した。しかし、ごみ処理業務を市単独で担っていることからごみ処理施設の運転管理などの委託料のウエイトが大きいため、依然として類似団体内平均より大幅に高い。</a:t>
          </a:r>
        </a:p>
        <a:p>
          <a:r>
            <a:rPr kumimoji="1" lang="ja-JP" altLang="en-US" sz="1200">
              <a:latin typeface="ＭＳ Ｐゴシック" panose="020B0600070205080204" pitchFamily="50" charset="-128"/>
              <a:ea typeface="ＭＳ Ｐゴシック" panose="020B0600070205080204" pitchFamily="50" charset="-128"/>
            </a:rPr>
            <a:t>　今後も引き続き、既存の事業の見直しや仕様・設計の見直し等により、委託費・需用費等を節減し、必要性を考慮しつつ、さらなる改善を図っていく。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136144</xdr:rowOff>
    </xdr:from>
    <xdr:to>
      <xdr:col>82</xdr:col>
      <xdr:colOff>107950</xdr:colOff>
      <xdr:row>19</xdr:row>
      <xdr:rowOff>46990</xdr:rowOff>
    </xdr:to>
    <xdr:cxnSp macro="">
      <xdr:nvCxnSpPr>
        <xdr:cNvPr id="125" name="直線コネクタ 124"/>
        <xdr:cNvCxnSpPr/>
      </xdr:nvCxnSpPr>
      <xdr:spPr>
        <a:xfrm flipV="1">
          <a:off x="15671800" y="322224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60723</xdr:rowOff>
    </xdr:from>
    <xdr:ext cx="762000" cy="259045"/>
    <xdr:sp macro="" textlink="">
      <xdr:nvSpPr>
        <xdr:cNvPr id="126" name="物件費平均値テキスト"/>
        <xdr:cNvSpPr txBox="1"/>
      </xdr:nvSpPr>
      <xdr:spPr>
        <a:xfrm>
          <a:off x="16598900" y="2632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99568</xdr:rowOff>
    </xdr:from>
    <xdr:to>
      <xdr:col>78</xdr:col>
      <xdr:colOff>69850</xdr:colOff>
      <xdr:row>19</xdr:row>
      <xdr:rowOff>46990</xdr:rowOff>
    </xdr:to>
    <xdr:cxnSp macro="">
      <xdr:nvCxnSpPr>
        <xdr:cNvPr id="128" name="直線コネクタ 127"/>
        <xdr:cNvCxnSpPr/>
      </xdr:nvCxnSpPr>
      <xdr:spPr>
        <a:xfrm>
          <a:off x="14782800" y="318566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30" name="テキスト ボックス 129"/>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99568</xdr:rowOff>
    </xdr:from>
    <xdr:to>
      <xdr:col>73</xdr:col>
      <xdr:colOff>180975</xdr:colOff>
      <xdr:row>19</xdr:row>
      <xdr:rowOff>19558</xdr:rowOff>
    </xdr:to>
    <xdr:cxnSp macro="">
      <xdr:nvCxnSpPr>
        <xdr:cNvPr id="131" name="直線コネクタ 130"/>
        <xdr:cNvCxnSpPr/>
      </xdr:nvCxnSpPr>
      <xdr:spPr>
        <a:xfrm flipV="1">
          <a:off x="13893800" y="31856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33" name="テキスト ボックス 132"/>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81280</xdr:rowOff>
    </xdr:from>
    <xdr:to>
      <xdr:col>69</xdr:col>
      <xdr:colOff>92075</xdr:colOff>
      <xdr:row>19</xdr:row>
      <xdr:rowOff>19558</xdr:rowOff>
    </xdr:to>
    <xdr:cxnSp macro="">
      <xdr:nvCxnSpPr>
        <xdr:cNvPr id="134" name="直線コネクタ 133"/>
        <xdr:cNvCxnSpPr/>
      </xdr:nvCxnSpPr>
      <xdr:spPr>
        <a:xfrm>
          <a:off x="13004800" y="316738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37101</xdr:rowOff>
    </xdr:from>
    <xdr:ext cx="762000" cy="259045"/>
    <xdr:sp macro="" textlink="">
      <xdr:nvSpPr>
        <xdr:cNvPr id="136" name="テキスト ボックス 135"/>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144543</xdr:rowOff>
    </xdr:from>
    <xdr:ext cx="762000" cy="259045"/>
    <xdr:sp macro="" textlink="">
      <xdr:nvSpPr>
        <xdr:cNvPr id="138" name="テキスト ボックス 137"/>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85344</xdr:rowOff>
    </xdr:from>
    <xdr:to>
      <xdr:col>82</xdr:col>
      <xdr:colOff>158750</xdr:colOff>
      <xdr:row>19</xdr:row>
      <xdr:rowOff>15494</xdr:rowOff>
    </xdr:to>
    <xdr:sp macro="" textlink="">
      <xdr:nvSpPr>
        <xdr:cNvPr id="144" name="楕円 143"/>
        <xdr:cNvSpPr/>
      </xdr:nvSpPr>
      <xdr:spPr>
        <a:xfrm>
          <a:off x="164592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57421</xdr:rowOff>
    </xdr:from>
    <xdr:ext cx="762000" cy="259045"/>
    <xdr:sp macro="" textlink="">
      <xdr:nvSpPr>
        <xdr:cNvPr id="145" name="物件費該当値テキスト"/>
        <xdr:cNvSpPr txBox="1"/>
      </xdr:nvSpPr>
      <xdr:spPr>
        <a:xfrm>
          <a:off x="165989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167640</xdr:rowOff>
    </xdr:from>
    <xdr:to>
      <xdr:col>78</xdr:col>
      <xdr:colOff>120650</xdr:colOff>
      <xdr:row>19</xdr:row>
      <xdr:rowOff>97790</xdr:rowOff>
    </xdr:to>
    <xdr:sp macro="" textlink="">
      <xdr:nvSpPr>
        <xdr:cNvPr id="146" name="楕円 145"/>
        <xdr:cNvSpPr/>
      </xdr:nvSpPr>
      <xdr:spPr>
        <a:xfrm>
          <a:off x="15621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82567</xdr:rowOff>
    </xdr:from>
    <xdr:ext cx="736600" cy="259045"/>
    <xdr:sp macro="" textlink="">
      <xdr:nvSpPr>
        <xdr:cNvPr id="147" name="テキスト ボックス 146"/>
        <xdr:cNvSpPr txBox="1"/>
      </xdr:nvSpPr>
      <xdr:spPr>
        <a:xfrm>
          <a:off x="15290800" y="334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48768</xdr:rowOff>
    </xdr:from>
    <xdr:to>
      <xdr:col>74</xdr:col>
      <xdr:colOff>31750</xdr:colOff>
      <xdr:row>18</xdr:row>
      <xdr:rowOff>150368</xdr:rowOff>
    </xdr:to>
    <xdr:sp macro="" textlink="">
      <xdr:nvSpPr>
        <xdr:cNvPr id="148" name="楕円 147"/>
        <xdr:cNvSpPr/>
      </xdr:nvSpPr>
      <xdr:spPr>
        <a:xfrm>
          <a:off x="14732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135145</xdr:rowOff>
    </xdr:from>
    <xdr:ext cx="762000" cy="259045"/>
    <xdr:sp macro="" textlink="">
      <xdr:nvSpPr>
        <xdr:cNvPr id="149" name="テキスト ボックス 148"/>
        <xdr:cNvSpPr txBox="1"/>
      </xdr:nvSpPr>
      <xdr:spPr>
        <a:xfrm>
          <a:off x="14401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140208</xdr:rowOff>
    </xdr:from>
    <xdr:to>
      <xdr:col>69</xdr:col>
      <xdr:colOff>142875</xdr:colOff>
      <xdr:row>19</xdr:row>
      <xdr:rowOff>70358</xdr:rowOff>
    </xdr:to>
    <xdr:sp macro="" textlink="">
      <xdr:nvSpPr>
        <xdr:cNvPr id="150" name="楕円 149"/>
        <xdr:cNvSpPr/>
      </xdr:nvSpPr>
      <xdr:spPr>
        <a:xfrm>
          <a:off x="13843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55135</xdr:rowOff>
    </xdr:from>
    <xdr:ext cx="762000" cy="259045"/>
    <xdr:sp macro="" textlink="">
      <xdr:nvSpPr>
        <xdr:cNvPr id="151" name="テキスト ボックス 150"/>
        <xdr:cNvSpPr txBox="1"/>
      </xdr:nvSpPr>
      <xdr:spPr>
        <a:xfrm>
          <a:off x="13512800" y="331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30480</xdr:rowOff>
    </xdr:from>
    <xdr:to>
      <xdr:col>65</xdr:col>
      <xdr:colOff>53975</xdr:colOff>
      <xdr:row>18</xdr:row>
      <xdr:rowOff>132080</xdr:rowOff>
    </xdr:to>
    <xdr:sp macro="" textlink="">
      <xdr:nvSpPr>
        <xdr:cNvPr id="152" name="楕円 151"/>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116857</xdr:rowOff>
    </xdr:from>
    <xdr:ext cx="762000" cy="259045"/>
    <xdr:sp macro="" textlink="">
      <xdr:nvSpPr>
        <xdr:cNvPr id="153" name="テキスト ボックス 152"/>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保育所や、こども医療費等の子育て施策に力を入れていることから、児童福祉費のウエイトが高く、類似団体内平均よりも高い水準で推移している。</a:t>
          </a:r>
        </a:p>
        <a:p>
          <a:r>
            <a:rPr kumimoji="1" lang="ja-JP" altLang="en-US" sz="1200">
              <a:latin typeface="ＭＳ Ｐゴシック" panose="020B0600070205080204" pitchFamily="50" charset="-128"/>
              <a:ea typeface="ＭＳ Ｐゴシック" panose="020B0600070205080204" pitchFamily="50" charset="-128"/>
            </a:rPr>
            <a:t>　民間保育所新設（平成２９年度新設１園）に伴う保育所運営委託費の増や子ども医療費の増などにより、前年度より０．３ポイント悪化した。</a:t>
          </a:r>
        </a:p>
        <a:p>
          <a:r>
            <a:rPr kumimoji="1" lang="ja-JP" altLang="en-US" sz="1200">
              <a:latin typeface="ＭＳ Ｐゴシック" panose="020B0600070205080204" pitchFamily="50" charset="-128"/>
              <a:ea typeface="ＭＳ Ｐゴシック" panose="020B0600070205080204" pitchFamily="50" charset="-128"/>
            </a:rPr>
            <a:t>　今後も増加が見込まれるが、適正な運用を徹底し、縮減に努めていく。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91622</xdr:rowOff>
    </xdr:from>
    <xdr:to>
      <xdr:col>24</xdr:col>
      <xdr:colOff>25400</xdr:colOff>
      <xdr:row>57</xdr:row>
      <xdr:rowOff>124278</xdr:rowOff>
    </xdr:to>
    <xdr:cxnSp macro="">
      <xdr:nvCxnSpPr>
        <xdr:cNvPr id="188" name="直線コネクタ 187"/>
        <xdr:cNvCxnSpPr/>
      </xdr:nvCxnSpPr>
      <xdr:spPr>
        <a:xfrm>
          <a:off x="3987800" y="98642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89"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15422</xdr:rowOff>
    </xdr:from>
    <xdr:to>
      <xdr:col>19</xdr:col>
      <xdr:colOff>187325</xdr:colOff>
      <xdr:row>57</xdr:row>
      <xdr:rowOff>91622</xdr:rowOff>
    </xdr:to>
    <xdr:cxnSp macro="">
      <xdr:nvCxnSpPr>
        <xdr:cNvPr id="191" name="直線コネクタ 190"/>
        <xdr:cNvCxnSpPr/>
      </xdr:nvCxnSpPr>
      <xdr:spPr>
        <a:xfrm>
          <a:off x="3098800" y="97880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193" name="テキスト ボックス 192"/>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4535</xdr:rowOff>
    </xdr:from>
    <xdr:to>
      <xdr:col>15</xdr:col>
      <xdr:colOff>98425</xdr:colOff>
      <xdr:row>57</xdr:row>
      <xdr:rowOff>15422</xdr:rowOff>
    </xdr:to>
    <xdr:cxnSp macro="">
      <xdr:nvCxnSpPr>
        <xdr:cNvPr id="194" name="直線コネクタ 193"/>
        <xdr:cNvCxnSpPr/>
      </xdr:nvCxnSpPr>
      <xdr:spPr>
        <a:xfrm>
          <a:off x="2209800" y="9777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196" name="テキスト ボックス 195"/>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75293</xdr:rowOff>
    </xdr:from>
    <xdr:to>
      <xdr:col>11</xdr:col>
      <xdr:colOff>9525</xdr:colOff>
      <xdr:row>57</xdr:row>
      <xdr:rowOff>4535</xdr:rowOff>
    </xdr:to>
    <xdr:cxnSp macro="">
      <xdr:nvCxnSpPr>
        <xdr:cNvPr id="197" name="直線コネクタ 196"/>
        <xdr:cNvCxnSpPr/>
      </xdr:nvCxnSpPr>
      <xdr:spPr>
        <a:xfrm>
          <a:off x="1320800" y="9505043"/>
          <a:ext cx="889000" cy="27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199" name="テキスト ボックス 198"/>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01" name="テキスト ボックス 200"/>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73478</xdr:rowOff>
    </xdr:from>
    <xdr:to>
      <xdr:col>24</xdr:col>
      <xdr:colOff>76200</xdr:colOff>
      <xdr:row>58</xdr:row>
      <xdr:rowOff>3628</xdr:rowOff>
    </xdr:to>
    <xdr:sp macro="" textlink="">
      <xdr:nvSpPr>
        <xdr:cNvPr id="207" name="楕円 206"/>
        <xdr:cNvSpPr/>
      </xdr:nvSpPr>
      <xdr:spPr>
        <a:xfrm>
          <a:off x="4775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45555</xdr:rowOff>
    </xdr:from>
    <xdr:ext cx="762000" cy="259045"/>
    <xdr:sp macro="" textlink="">
      <xdr:nvSpPr>
        <xdr:cNvPr id="208" name="扶助費該当値テキスト"/>
        <xdr:cNvSpPr txBox="1"/>
      </xdr:nvSpPr>
      <xdr:spPr>
        <a:xfrm>
          <a:off x="4914900" y="98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40822</xdr:rowOff>
    </xdr:from>
    <xdr:to>
      <xdr:col>20</xdr:col>
      <xdr:colOff>38100</xdr:colOff>
      <xdr:row>57</xdr:row>
      <xdr:rowOff>142422</xdr:rowOff>
    </xdr:to>
    <xdr:sp macro="" textlink="">
      <xdr:nvSpPr>
        <xdr:cNvPr id="209" name="楕円 208"/>
        <xdr:cNvSpPr/>
      </xdr:nvSpPr>
      <xdr:spPr>
        <a:xfrm>
          <a:off x="3937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127199</xdr:rowOff>
    </xdr:from>
    <xdr:ext cx="736600" cy="259045"/>
    <xdr:sp macro="" textlink="">
      <xdr:nvSpPr>
        <xdr:cNvPr id="210" name="テキスト ボックス 209"/>
        <xdr:cNvSpPr txBox="1"/>
      </xdr:nvSpPr>
      <xdr:spPr>
        <a:xfrm>
          <a:off x="3606800" y="989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136072</xdr:rowOff>
    </xdr:from>
    <xdr:to>
      <xdr:col>15</xdr:col>
      <xdr:colOff>149225</xdr:colOff>
      <xdr:row>57</xdr:row>
      <xdr:rowOff>66222</xdr:rowOff>
    </xdr:to>
    <xdr:sp macro="" textlink="">
      <xdr:nvSpPr>
        <xdr:cNvPr id="211" name="楕円 210"/>
        <xdr:cNvSpPr/>
      </xdr:nvSpPr>
      <xdr:spPr>
        <a:xfrm>
          <a:off x="3048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50999</xdr:rowOff>
    </xdr:from>
    <xdr:ext cx="762000" cy="259045"/>
    <xdr:sp macro="" textlink="">
      <xdr:nvSpPr>
        <xdr:cNvPr id="212" name="テキスト ボックス 211"/>
        <xdr:cNvSpPr txBox="1"/>
      </xdr:nvSpPr>
      <xdr:spPr>
        <a:xfrm>
          <a:off x="2717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125185</xdr:rowOff>
    </xdr:from>
    <xdr:to>
      <xdr:col>11</xdr:col>
      <xdr:colOff>60325</xdr:colOff>
      <xdr:row>57</xdr:row>
      <xdr:rowOff>55335</xdr:rowOff>
    </xdr:to>
    <xdr:sp macro="" textlink="">
      <xdr:nvSpPr>
        <xdr:cNvPr id="213" name="楕円 212"/>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14" name="テキスト ボックス 213"/>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15" name="楕円 214"/>
        <xdr:cNvSpPr/>
      </xdr:nvSpPr>
      <xdr:spPr>
        <a:xfrm>
          <a:off x="1270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16" name="テキスト ボックス 215"/>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平成２９年度から公共下水道事業特別会計が地方公営企業法の全部適用に伴い企業会計へ移行し、下水道事業会計に対する繰出金が皆減（△</a:t>
          </a:r>
          <a:r>
            <a:rPr kumimoji="1" lang="en-US" altLang="ja-JP" sz="1300" baseline="0">
              <a:latin typeface="ＭＳ Ｐゴシック" panose="020B0600070205080204" pitchFamily="50" charset="-128"/>
              <a:ea typeface="ＭＳ Ｐゴシック" panose="020B0600070205080204" pitchFamily="50" charset="-128"/>
            </a:rPr>
            <a:t>342,064</a:t>
          </a:r>
          <a:r>
            <a:rPr kumimoji="1" lang="ja-JP" altLang="en-US" sz="1300" baseline="0">
              <a:latin typeface="ＭＳ Ｐゴシック" panose="020B0600070205080204" pitchFamily="50" charset="-128"/>
              <a:ea typeface="ＭＳ Ｐゴシック" panose="020B0600070205080204" pitchFamily="50" charset="-128"/>
            </a:rPr>
            <a:t>千円）したことにより、０．９ポイント減少した。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高齢化の進展などから、繰出金の増加傾向は、継続すると思われるため、他の費目での節減や、歳入確保策により、経常収支比率の改善を図る。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115570</xdr:rowOff>
    </xdr:to>
    <xdr:cxnSp macro="">
      <xdr:nvCxnSpPr>
        <xdr:cNvPr id="249" name="直線コネクタ 248"/>
        <xdr:cNvCxnSpPr/>
      </xdr:nvCxnSpPr>
      <xdr:spPr>
        <a:xfrm flipV="1">
          <a:off x="15671800" y="98196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5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115570</xdr:rowOff>
    </xdr:to>
    <xdr:cxnSp macro="">
      <xdr:nvCxnSpPr>
        <xdr:cNvPr id="252" name="直線コネクタ 251"/>
        <xdr:cNvCxnSpPr/>
      </xdr:nvCxnSpPr>
      <xdr:spPr>
        <a:xfrm>
          <a:off x="14782800" y="97663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4" name="テキスト ボックス 253"/>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56</xdr:row>
      <xdr:rowOff>165100</xdr:rowOff>
    </xdr:to>
    <xdr:cxnSp macro="">
      <xdr:nvCxnSpPr>
        <xdr:cNvPr id="255" name="直線コネクタ 254"/>
        <xdr:cNvCxnSpPr/>
      </xdr:nvCxnSpPr>
      <xdr:spPr>
        <a:xfrm>
          <a:off x="13893800" y="9751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134620</xdr:rowOff>
    </xdr:from>
    <xdr:to>
      <xdr:col>69</xdr:col>
      <xdr:colOff>92075</xdr:colOff>
      <xdr:row>56</xdr:row>
      <xdr:rowOff>149860</xdr:rowOff>
    </xdr:to>
    <xdr:cxnSp macro="">
      <xdr:nvCxnSpPr>
        <xdr:cNvPr id="258" name="直線コネクタ 257"/>
        <xdr:cNvCxnSpPr/>
      </xdr:nvCxnSpPr>
      <xdr:spPr>
        <a:xfrm>
          <a:off x="13004800" y="9735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68" name="楕円 267"/>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139717</xdr:rowOff>
    </xdr:from>
    <xdr:ext cx="762000" cy="259045"/>
    <xdr:sp macro="" textlink="">
      <xdr:nvSpPr>
        <xdr:cNvPr id="269" name="その他該当値テキスト"/>
        <xdr:cNvSpPr txBox="1"/>
      </xdr:nvSpPr>
      <xdr:spPr>
        <a:xfrm>
          <a:off x="16598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70" name="楕円 269"/>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71" name="テキスト ボックス 270"/>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2" name="楕円 271"/>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3" name="テキスト ボックス 272"/>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4" name="楕円 273"/>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75" name="テキスト ボックス 274"/>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76" name="楕円 275"/>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24147</xdr:rowOff>
    </xdr:from>
    <xdr:ext cx="762000" cy="259045"/>
    <xdr:sp macro="" textlink="">
      <xdr:nvSpPr>
        <xdr:cNvPr id="277" name="テキスト ボックス 276"/>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消防業務やごみ処理業務を市単独で担っていることから、一部事務組合等に対する負担金額が少なく、類似団体内平均よりも低い値で推移している。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平成２９年度から公共下水道事業特別会計が地方公営企業法の全部適用に伴い企業会計へ移行したため、下水道事業会計に対する負担金が増（</a:t>
          </a:r>
          <a:r>
            <a:rPr kumimoji="1" lang="en-US" altLang="ja-JP" sz="1300">
              <a:latin typeface="ＭＳ Ｐゴシック" panose="020B0600070205080204" pitchFamily="50" charset="-128"/>
              <a:ea typeface="ＭＳ Ｐゴシック" panose="020B0600070205080204" pitchFamily="50" charset="-128"/>
            </a:rPr>
            <a:t>+198,868</a:t>
          </a:r>
          <a:r>
            <a:rPr kumimoji="1" lang="ja-JP" altLang="en-US" sz="1300">
              <a:latin typeface="ＭＳ Ｐゴシック" panose="020B0600070205080204" pitchFamily="50" charset="-128"/>
              <a:ea typeface="ＭＳ Ｐゴシック" panose="020B0600070205080204" pitchFamily="50" charset="-128"/>
            </a:rPr>
            <a:t>千円）となったことにより、０．８ポイント増加した。</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113284</xdr:rowOff>
    </xdr:from>
    <xdr:to>
      <xdr:col>82</xdr:col>
      <xdr:colOff>107950</xdr:colOff>
      <xdr:row>34</xdr:row>
      <xdr:rowOff>149860</xdr:rowOff>
    </xdr:to>
    <xdr:cxnSp macro="">
      <xdr:nvCxnSpPr>
        <xdr:cNvPr id="307" name="直線コネクタ 306"/>
        <xdr:cNvCxnSpPr/>
      </xdr:nvCxnSpPr>
      <xdr:spPr>
        <a:xfrm>
          <a:off x="15671800" y="594258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16273</xdr:rowOff>
    </xdr:from>
    <xdr:ext cx="762000" cy="259045"/>
    <xdr:sp macro="" textlink="">
      <xdr:nvSpPr>
        <xdr:cNvPr id="308" name="補助費等平均値テキスト"/>
        <xdr:cNvSpPr txBox="1"/>
      </xdr:nvSpPr>
      <xdr:spPr>
        <a:xfrm>
          <a:off x="16598900" y="6188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108712</xdr:rowOff>
    </xdr:from>
    <xdr:to>
      <xdr:col>78</xdr:col>
      <xdr:colOff>69850</xdr:colOff>
      <xdr:row>34</xdr:row>
      <xdr:rowOff>113284</xdr:rowOff>
    </xdr:to>
    <xdr:cxnSp macro="">
      <xdr:nvCxnSpPr>
        <xdr:cNvPr id="310" name="直線コネクタ 309"/>
        <xdr:cNvCxnSpPr/>
      </xdr:nvCxnSpPr>
      <xdr:spPr>
        <a:xfrm>
          <a:off x="14782800" y="59380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2" name="テキスト ボックス 311"/>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108712</xdr:rowOff>
    </xdr:from>
    <xdr:to>
      <xdr:col>73</xdr:col>
      <xdr:colOff>180975</xdr:colOff>
      <xdr:row>34</xdr:row>
      <xdr:rowOff>117856</xdr:rowOff>
    </xdr:to>
    <xdr:cxnSp macro="">
      <xdr:nvCxnSpPr>
        <xdr:cNvPr id="313" name="直線コネクタ 312"/>
        <xdr:cNvCxnSpPr/>
      </xdr:nvCxnSpPr>
      <xdr:spPr>
        <a:xfrm flipV="1">
          <a:off x="13893800" y="59380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5" name="テキスト ボックス 314"/>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90424</xdr:rowOff>
    </xdr:from>
    <xdr:to>
      <xdr:col>69</xdr:col>
      <xdr:colOff>92075</xdr:colOff>
      <xdr:row>34</xdr:row>
      <xdr:rowOff>117856</xdr:rowOff>
    </xdr:to>
    <xdr:cxnSp macro="">
      <xdr:nvCxnSpPr>
        <xdr:cNvPr id="316" name="直線コネクタ 315"/>
        <xdr:cNvCxnSpPr/>
      </xdr:nvCxnSpPr>
      <xdr:spPr>
        <a:xfrm>
          <a:off x="13004800" y="59197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18" name="テキスト ボックス 317"/>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0" name="テキスト ボックス 319"/>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26" name="楕円 325"/>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115587</xdr:rowOff>
    </xdr:from>
    <xdr:ext cx="762000" cy="259045"/>
    <xdr:sp macro="" textlink="">
      <xdr:nvSpPr>
        <xdr:cNvPr id="327" name="補助費等該当値テキスト"/>
        <xdr:cNvSpPr txBox="1"/>
      </xdr:nvSpPr>
      <xdr:spPr>
        <a:xfrm>
          <a:off x="16598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62484</xdr:rowOff>
    </xdr:from>
    <xdr:to>
      <xdr:col>78</xdr:col>
      <xdr:colOff>120650</xdr:colOff>
      <xdr:row>34</xdr:row>
      <xdr:rowOff>164084</xdr:rowOff>
    </xdr:to>
    <xdr:sp macro="" textlink="">
      <xdr:nvSpPr>
        <xdr:cNvPr id="328" name="楕円 327"/>
        <xdr:cNvSpPr/>
      </xdr:nvSpPr>
      <xdr:spPr>
        <a:xfrm>
          <a:off x="15621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2811</xdr:rowOff>
    </xdr:from>
    <xdr:ext cx="736600" cy="259045"/>
    <xdr:sp macro="" textlink="">
      <xdr:nvSpPr>
        <xdr:cNvPr id="329" name="テキスト ボックス 328"/>
        <xdr:cNvSpPr txBox="1"/>
      </xdr:nvSpPr>
      <xdr:spPr>
        <a:xfrm>
          <a:off x="15290800" y="566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57912</xdr:rowOff>
    </xdr:from>
    <xdr:to>
      <xdr:col>74</xdr:col>
      <xdr:colOff>31750</xdr:colOff>
      <xdr:row>34</xdr:row>
      <xdr:rowOff>159512</xdr:rowOff>
    </xdr:to>
    <xdr:sp macro="" textlink="">
      <xdr:nvSpPr>
        <xdr:cNvPr id="330" name="楕円 329"/>
        <xdr:cNvSpPr/>
      </xdr:nvSpPr>
      <xdr:spPr>
        <a:xfrm>
          <a:off x="14732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169689</xdr:rowOff>
    </xdr:from>
    <xdr:ext cx="762000" cy="259045"/>
    <xdr:sp macro="" textlink="">
      <xdr:nvSpPr>
        <xdr:cNvPr id="331" name="テキスト ボックス 330"/>
        <xdr:cNvSpPr txBox="1"/>
      </xdr:nvSpPr>
      <xdr:spPr>
        <a:xfrm>
          <a:off x="14401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67056</xdr:rowOff>
    </xdr:from>
    <xdr:to>
      <xdr:col>69</xdr:col>
      <xdr:colOff>142875</xdr:colOff>
      <xdr:row>34</xdr:row>
      <xdr:rowOff>168656</xdr:rowOff>
    </xdr:to>
    <xdr:sp macro="" textlink="">
      <xdr:nvSpPr>
        <xdr:cNvPr id="332" name="楕円 331"/>
        <xdr:cNvSpPr/>
      </xdr:nvSpPr>
      <xdr:spPr>
        <a:xfrm>
          <a:off x="13843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7383</xdr:rowOff>
    </xdr:from>
    <xdr:ext cx="762000" cy="259045"/>
    <xdr:sp macro="" textlink="">
      <xdr:nvSpPr>
        <xdr:cNvPr id="333" name="テキスト ボックス 332"/>
        <xdr:cNvSpPr txBox="1"/>
      </xdr:nvSpPr>
      <xdr:spPr>
        <a:xfrm>
          <a:off x="13512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39624</xdr:rowOff>
    </xdr:from>
    <xdr:to>
      <xdr:col>65</xdr:col>
      <xdr:colOff>53975</xdr:colOff>
      <xdr:row>34</xdr:row>
      <xdr:rowOff>141224</xdr:rowOff>
    </xdr:to>
    <xdr:sp macro="" textlink="">
      <xdr:nvSpPr>
        <xdr:cNvPr id="334" name="楕円 333"/>
        <xdr:cNvSpPr/>
      </xdr:nvSpPr>
      <xdr:spPr>
        <a:xfrm>
          <a:off x="12954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151401</xdr:rowOff>
    </xdr:from>
    <xdr:ext cx="762000" cy="259045"/>
    <xdr:sp macro="" textlink="">
      <xdr:nvSpPr>
        <xdr:cNvPr id="335" name="テキスト ボックス 334"/>
        <xdr:cNvSpPr txBox="1"/>
      </xdr:nvSpPr>
      <xdr:spPr>
        <a:xfrm>
          <a:off x="12623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公債費は、平成２５年度借入の臨時財政対策債の元金償還開始（</a:t>
          </a:r>
          <a:r>
            <a:rPr kumimoji="1" lang="en-US" altLang="ja-JP" sz="1200" baseline="0">
              <a:latin typeface="ＭＳ Ｐゴシック" panose="020B0600070205080204" pitchFamily="50" charset="-128"/>
              <a:ea typeface="ＭＳ Ｐゴシック" panose="020B0600070205080204" pitchFamily="50" charset="-128"/>
            </a:rPr>
            <a:t>+90,650</a:t>
          </a:r>
          <a:r>
            <a:rPr kumimoji="1" lang="ja-JP" altLang="en-US" sz="1200" baseline="0">
              <a:latin typeface="ＭＳ Ｐゴシック" panose="020B0600070205080204" pitchFamily="50" charset="-128"/>
              <a:ea typeface="ＭＳ Ｐゴシック" panose="020B0600070205080204" pitchFamily="50" charset="-128"/>
            </a:rPr>
            <a:t>千円）などにより増となったが、普通交付税算定結果による臨時財政対策債の増（</a:t>
          </a:r>
          <a:r>
            <a:rPr kumimoji="1" lang="en-US" altLang="ja-JP" sz="1200" baseline="0">
              <a:latin typeface="ＭＳ Ｐゴシック" panose="020B0600070205080204" pitchFamily="50" charset="-128"/>
              <a:ea typeface="ＭＳ Ｐゴシック" panose="020B0600070205080204" pitchFamily="50" charset="-128"/>
            </a:rPr>
            <a:t>+168,500</a:t>
          </a:r>
          <a:r>
            <a:rPr kumimoji="1" lang="ja-JP" altLang="en-US" sz="1200" baseline="0">
              <a:latin typeface="ＭＳ Ｐゴシック" panose="020B0600070205080204" pitchFamily="50" charset="-128"/>
              <a:ea typeface="ＭＳ Ｐゴシック" panose="020B0600070205080204" pitchFamily="50" charset="-128"/>
            </a:rPr>
            <a:t>千円）や個人住民税（</a:t>
          </a:r>
          <a:r>
            <a:rPr kumimoji="1" lang="en-US" altLang="ja-JP" sz="1200" baseline="0">
              <a:latin typeface="ＭＳ Ｐゴシック" panose="020B0600070205080204" pitchFamily="50" charset="-128"/>
              <a:ea typeface="ＭＳ Ｐゴシック" panose="020B0600070205080204" pitchFamily="50" charset="-128"/>
            </a:rPr>
            <a:t>+147,925</a:t>
          </a:r>
          <a:r>
            <a:rPr kumimoji="1" lang="ja-JP" altLang="en-US" sz="1200" baseline="0">
              <a:latin typeface="ＭＳ Ｐゴシック" panose="020B0600070205080204" pitchFamily="50" charset="-128"/>
              <a:ea typeface="ＭＳ Ｐゴシック" panose="020B0600070205080204" pitchFamily="50" charset="-128"/>
            </a:rPr>
            <a:t>千円）及び固定資産税の増（</a:t>
          </a:r>
          <a:r>
            <a:rPr kumimoji="1" lang="en-US" altLang="ja-JP" sz="1200" baseline="0">
              <a:latin typeface="ＭＳ Ｐゴシック" panose="020B0600070205080204" pitchFamily="50" charset="-128"/>
              <a:ea typeface="ＭＳ Ｐゴシック" panose="020B0600070205080204" pitchFamily="50" charset="-128"/>
            </a:rPr>
            <a:t>+92,588</a:t>
          </a:r>
          <a:r>
            <a:rPr kumimoji="1" lang="ja-JP" altLang="en-US" sz="1200" baseline="0">
              <a:latin typeface="ＭＳ Ｐゴシック" panose="020B0600070205080204" pitchFamily="50" charset="-128"/>
              <a:ea typeface="ＭＳ Ｐゴシック" panose="020B0600070205080204" pitchFamily="50" charset="-128"/>
            </a:rPr>
            <a:t>千円）などにより、一般財源総額が増（</a:t>
          </a:r>
          <a:r>
            <a:rPr kumimoji="1" lang="en-US" altLang="ja-JP" sz="1200" baseline="0">
              <a:latin typeface="ＭＳ Ｐゴシック" panose="020B0600070205080204" pitchFamily="50" charset="-128"/>
              <a:ea typeface="ＭＳ Ｐゴシック" panose="020B0600070205080204" pitchFamily="50" charset="-128"/>
            </a:rPr>
            <a:t>+670,621</a:t>
          </a:r>
          <a:r>
            <a:rPr kumimoji="1" lang="ja-JP" altLang="en-US" sz="1200" baseline="0">
              <a:latin typeface="ＭＳ Ｐゴシック" panose="020B0600070205080204" pitchFamily="50" charset="-128"/>
              <a:ea typeface="ＭＳ Ｐゴシック" panose="020B0600070205080204" pitchFamily="50" charset="-128"/>
            </a:rPr>
            <a:t>千円）となったことにより前年度より０．２ポイント減少した。</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今後予定している公共事業の実施に当たっては、将来負担に配慮しつつ、地方債の活用を図っていく。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42418</xdr:rowOff>
    </xdr:from>
    <xdr:to>
      <xdr:col>24</xdr:col>
      <xdr:colOff>25400</xdr:colOff>
      <xdr:row>77</xdr:row>
      <xdr:rowOff>51563</xdr:rowOff>
    </xdr:to>
    <xdr:cxnSp macro="">
      <xdr:nvCxnSpPr>
        <xdr:cNvPr id="365" name="直線コネクタ 364"/>
        <xdr:cNvCxnSpPr/>
      </xdr:nvCxnSpPr>
      <xdr:spPr>
        <a:xfrm flipV="1">
          <a:off x="3987800" y="13244068"/>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6"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5842</xdr:rowOff>
    </xdr:from>
    <xdr:to>
      <xdr:col>19</xdr:col>
      <xdr:colOff>187325</xdr:colOff>
      <xdr:row>77</xdr:row>
      <xdr:rowOff>51563</xdr:rowOff>
    </xdr:to>
    <xdr:cxnSp macro="">
      <xdr:nvCxnSpPr>
        <xdr:cNvPr id="368" name="直線コネクタ 367"/>
        <xdr:cNvCxnSpPr/>
      </xdr:nvCxnSpPr>
      <xdr:spPr>
        <a:xfrm>
          <a:off x="3098800" y="132074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xdr:rowOff>
    </xdr:from>
    <xdr:to>
      <xdr:col>15</xdr:col>
      <xdr:colOff>98425</xdr:colOff>
      <xdr:row>77</xdr:row>
      <xdr:rowOff>88137</xdr:rowOff>
    </xdr:to>
    <xdr:cxnSp macro="">
      <xdr:nvCxnSpPr>
        <xdr:cNvPr id="371" name="直線コネクタ 370"/>
        <xdr:cNvCxnSpPr/>
      </xdr:nvCxnSpPr>
      <xdr:spPr>
        <a:xfrm flipV="1">
          <a:off x="2209800" y="13207492"/>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3" name="テキスト ボックス 372"/>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74422</xdr:rowOff>
    </xdr:from>
    <xdr:to>
      <xdr:col>11</xdr:col>
      <xdr:colOff>9525</xdr:colOff>
      <xdr:row>77</xdr:row>
      <xdr:rowOff>88137</xdr:rowOff>
    </xdr:to>
    <xdr:cxnSp macro="">
      <xdr:nvCxnSpPr>
        <xdr:cNvPr id="374" name="直線コネクタ 373"/>
        <xdr:cNvCxnSpPr/>
      </xdr:nvCxnSpPr>
      <xdr:spPr>
        <a:xfrm>
          <a:off x="1320800" y="132760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6" name="テキスト ボックス 375"/>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8" name="テキスト ボックス 377"/>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84" name="楕円 383"/>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8145</xdr:rowOff>
    </xdr:from>
    <xdr:ext cx="762000" cy="259045"/>
    <xdr:sp macro="" textlink="">
      <xdr:nvSpPr>
        <xdr:cNvPr id="385" name="公債費該当値テキスト"/>
        <xdr:cNvSpPr txBox="1"/>
      </xdr:nvSpPr>
      <xdr:spPr>
        <a:xfrm>
          <a:off x="4914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763</xdr:rowOff>
    </xdr:from>
    <xdr:to>
      <xdr:col>20</xdr:col>
      <xdr:colOff>38100</xdr:colOff>
      <xdr:row>77</xdr:row>
      <xdr:rowOff>102363</xdr:rowOff>
    </xdr:to>
    <xdr:sp macro="" textlink="">
      <xdr:nvSpPr>
        <xdr:cNvPr id="386" name="楕円 385"/>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112540</xdr:rowOff>
    </xdr:from>
    <xdr:ext cx="736600" cy="259045"/>
    <xdr:sp macro="" textlink="">
      <xdr:nvSpPr>
        <xdr:cNvPr id="387" name="テキスト ボックス 386"/>
        <xdr:cNvSpPr txBox="1"/>
      </xdr:nvSpPr>
      <xdr:spPr>
        <a:xfrm>
          <a:off x="3606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126492</xdr:rowOff>
    </xdr:from>
    <xdr:to>
      <xdr:col>15</xdr:col>
      <xdr:colOff>149225</xdr:colOff>
      <xdr:row>77</xdr:row>
      <xdr:rowOff>56642</xdr:rowOff>
    </xdr:to>
    <xdr:sp macro="" textlink="">
      <xdr:nvSpPr>
        <xdr:cNvPr id="388" name="楕円 387"/>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66819</xdr:rowOff>
    </xdr:from>
    <xdr:ext cx="762000" cy="259045"/>
    <xdr:sp macro="" textlink="">
      <xdr:nvSpPr>
        <xdr:cNvPr id="389" name="テキスト ボックス 388"/>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37337</xdr:rowOff>
    </xdr:from>
    <xdr:to>
      <xdr:col>11</xdr:col>
      <xdr:colOff>60325</xdr:colOff>
      <xdr:row>77</xdr:row>
      <xdr:rowOff>138937</xdr:rowOff>
    </xdr:to>
    <xdr:sp macro="" textlink="">
      <xdr:nvSpPr>
        <xdr:cNvPr id="390" name="楕円 389"/>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91" name="テキスト ボックス 390"/>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92" name="楕円 391"/>
        <xdr:cNvSpPr/>
      </xdr:nvSpPr>
      <xdr:spPr>
        <a:xfrm>
          <a:off x="1270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135399</xdr:rowOff>
    </xdr:from>
    <xdr:ext cx="762000" cy="259045"/>
    <xdr:sp macro="" textlink="">
      <xdr:nvSpPr>
        <xdr:cNvPr id="393" name="テキスト ボックス 392"/>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公債費は類似団体よりも低い値で推移しているが、社会保障関係経費の増大などから、物件費やその他が大幅に増加し、類似団体平均を４．７ポイント上回った。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今後、一般財源の大幅増は見込めないため、既存事業の見直しや経費の節減をしながら、収支改善を図っていく。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78</xdr:row>
      <xdr:rowOff>92711</xdr:rowOff>
    </xdr:to>
    <xdr:cxnSp macro="">
      <xdr:nvCxnSpPr>
        <xdr:cNvPr id="426" name="直線コネクタ 425"/>
        <xdr:cNvCxnSpPr/>
      </xdr:nvCxnSpPr>
      <xdr:spPr>
        <a:xfrm flipV="1">
          <a:off x="15671800" y="1338580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142257</xdr:rowOff>
    </xdr:from>
    <xdr:ext cx="762000" cy="259045"/>
    <xdr:sp macro="" textlink="">
      <xdr:nvSpPr>
        <xdr:cNvPr id="427" name="公債費以外平均値テキスト"/>
        <xdr:cNvSpPr txBox="1"/>
      </xdr:nvSpPr>
      <xdr:spPr>
        <a:xfrm>
          <a:off x="16598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85089</xdr:rowOff>
    </xdr:from>
    <xdr:to>
      <xdr:col>78</xdr:col>
      <xdr:colOff>69850</xdr:colOff>
      <xdr:row>78</xdr:row>
      <xdr:rowOff>92711</xdr:rowOff>
    </xdr:to>
    <xdr:cxnSp macro="">
      <xdr:nvCxnSpPr>
        <xdr:cNvPr id="429" name="直線コネクタ 428"/>
        <xdr:cNvCxnSpPr/>
      </xdr:nvCxnSpPr>
      <xdr:spPr>
        <a:xfrm>
          <a:off x="14782800" y="13286739"/>
          <a:ext cx="889000" cy="17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31" name="テキスト ボックス 430"/>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85089</xdr:rowOff>
    </xdr:from>
    <xdr:to>
      <xdr:col>73</xdr:col>
      <xdr:colOff>180975</xdr:colOff>
      <xdr:row>78</xdr:row>
      <xdr:rowOff>12700</xdr:rowOff>
    </xdr:to>
    <xdr:cxnSp macro="">
      <xdr:nvCxnSpPr>
        <xdr:cNvPr id="432" name="直線コネクタ 431"/>
        <xdr:cNvCxnSpPr/>
      </xdr:nvCxnSpPr>
      <xdr:spPr>
        <a:xfrm flipV="1">
          <a:off x="13893800" y="132867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168927</xdr:rowOff>
    </xdr:from>
    <xdr:ext cx="762000" cy="259045"/>
    <xdr:sp macro="" textlink="">
      <xdr:nvSpPr>
        <xdr:cNvPr id="434" name="テキスト ボックス 433"/>
        <xdr:cNvSpPr txBox="1"/>
      </xdr:nvSpPr>
      <xdr:spPr>
        <a:xfrm>
          <a:off x="14401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78</xdr:row>
      <xdr:rowOff>12700</xdr:rowOff>
    </xdr:to>
    <xdr:cxnSp macro="">
      <xdr:nvCxnSpPr>
        <xdr:cNvPr id="435" name="直線コネクタ 434"/>
        <xdr:cNvCxnSpPr/>
      </xdr:nvCxnSpPr>
      <xdr:spPr>
        <a:xfrm>
          <a:off x="13004800" y="132029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37" name="テキスト ボックス 436"/>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39" name="テキスト ボックス 438"/>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5" name="楕円 444"/>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46"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41911</xdr:rowOff>
    </xdr:from>
    <xdr:to>
      <xdr:col>78</xdr:col>
      <xdr:colOff>120650</xdr:colOff>
      <xdr:row>78</xdr:row>
      <xdr:rowOff>143511</xdr:rowOff>
    </xdr:to>
    <xdr:sp macro="" textlink="">
      <xdr:nvSpPr>
        <xdr:cNvPr id="447" name="楕円 446"/>
        <xdr:cNvSpPr/>
      </xdr:nvSpPr>
      <xdr:spPr>
        <a:xfrm>
          <a:off x="15621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128288</xdr:rowOff>
    </xdr:from>
    <xdr:ext cx="736600" cy="259045"/>
    <xdr:sp macro="" textlink="">
      <xdr:nvSpPr>
        <xdr:cNvPr id="448" name="テキスト ボックス 447"/>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34289</xdr:rowOff>
    </xdr:from>
    <xdr:to>
      <xdr:col>74</xdr:col>
      <xdr:colOff>31750</xdr:colOff>
      <xdr:row>77</xdr:row>
      <xdr:rowOff>135889</xdr:rowOff>
    </xdr:to>
    <xdr:sp macro="" textlink="">
      <xdr:nvSpPr>
        <xdr:cNvPr id="449" name="楕円 448"/>
        <xdr:cNvSpPr/>
      </xdr:nvSpPr>
      <xdr:spPr>
        <a:xfrm>
          <a:off x="14732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120666</xdr:rowOff>
    </xdr:from>
    <xdr:ext cx="762000" cy="259045"/>
    <xdr:sp macro="" textlink="">
      <xdr:nvSpPr>
        <xdr:cNvPr id="450" name="テキスト ボックス 44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1" name="楕円 450"/>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52" name="テキスト ボックス 451"/>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53" name="楕円 452"/>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54" name="テキスト ボックス 453"/>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81089</xdr:rowOff>
    </xdr:from>
    <xdr:to>
      <xdr:col>29</xdr:col>
      <xdr:colOff>127000</xdr:colOff>
      <xdr:row>18</xdr:row>
      <xdr:rowOff>97396</xdr:rowOff>
    </xdr:to>
    <xdr:cxnSp macro="">
      <xdr:nvCxnSpPr>
        <xdr:cNvPr id="50" name="直線コネクタ 49"/>
        <xdr:cNvCxnSpPr/>
      </xdr:nvCxnSpPr>
      <xdr:spPr bwMode="auto">
        <a:xfrm>
          <a:off x="5003800" y="3214814"/>
          <a:ext cx="647700" cy="16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27900</xdr:rowOff>
    </xdr:from>
    <xdr:ext cx="762000" cy="259045"/>
    <xdr:sp macro="" textlink="">
      <xdr:nvSpPr>
        <xdr:cNvPr id="51" name="人口1人当たり決算額の推移平均値テキスト130"/>
        <xdr:cNvSpPr txBox="1"/>
      </xdr:nvSpPr>
      <xdr:spPr>
        <a:xfrm>
          <a:off x="5740400" y="28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68155</xdr:rowOff>
    </xdr:from>
    <xdr:to>
      <xdr:col>26</xdr:col>
      <xdr:colOff>50800</xdr:colOff>
      <xdr:row>18</xdr:row>
      <xdr:rowOff>81089</xdr:rowOff>
    </xdr:to>
    <xdr:cxnSp macro="">
      <xdr:nvCxnSpPr>
        <xdr:cNvPr id="53" name="直線コネクタ 52"/>
        <xdr:cNvCxnSpPr/>
      </xdr:nvCxnSpPr>
      <xdr:spPr bwMode="auto">
        <a:xfrm>
          <a:off x="4305300" y="3201880"/>
          <a:ext cx="698500" cy="12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130160</xdr:rowOff>
    </xdr:from>
    <xdr:ext cx="736600" cy="259045"/>
    <xdr:sp macro="" textlink="">
      <xdr:nvSpPr>
        <xdr:cNvPr id="55" name="テキスト ボックス 54"/>
        <xdr:cNvSpPr txBox="1"/>
      </xdr:nvSpPr>
      <xdr:spPr>
        <a:xfrm>
          <a:off x="4622800" y="274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67831</xdr:rowOff>
    </xdr:from>
    <xdr:to>
      <xdr:col>22</xdr:col>
      <xdr:colOff>114300</xdr:colOff>
      <xdr:row>18</xdr:row>
      <xdr:rowOff>68155</xdr:rowOff>
    </xdr:to>
    <xdr:cxnSp macro="">
      <xdr:nvCxnSpPr>
        <xdr:cNvPr id="56" name="直線コネクタ 55"/>
        <xdr:cNvCxnSpPr/>
      </xdr:nvCxnSpPr>
      <xdr:spPr bwMode="auto">
        <a:xfrm>
          <a:off x="3606800" y="3201556"/>
          <a:ext cx="698500" cy="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136866</xdr:rowOff>
    </xdr:from>
    <xdr:ext cx="762000" cy="259045"/>
    <xdr:sp macro="" textlink="">
      <xdr:nvSpPr>
        <xdr:cNvPr id="58" name="テキスト ボックス 57"/>
        <xdr:cNvSpPr txBox="1"/>
      </xdr:nvSpPr>
      <xdr:spPr>
        <a:xfrm>
          <a:off x="3924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67831</xdr:rowOff>
    </xdr:from>
    <xdr:to>
      <xdr:col>18</xdr:col>
      <xdr:colOff>177800</xdr:colOff>
      <xdr:row>18</xdr:row>
      <xdr:rowOff>73374</xdr:rowOff>
    </xdr:to>
    <xdr:cxnSp macro="">
      <xdr:nvCxnSpPr>
        <xdr:cNvPr id="59" name="直線コネクタ 58"/>
        <xdr:cNvCxnSpPr/>
      </xdr:nvCxnSpPr>
      <xdr:spPr bwMode="auto">
        <a:xfrm flipV="1">
          <a:off x="2908300" y="3201556"/>
          <a:ext cx="698500" cy="5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46596</xdr:rowOff>
    </xdr:from>
    <xdr:to>
      <xdr:col>29</xdr:col>
      <xdr:colOff>177800</xdr:colOff>
      <xdr:row>18</xdr:row>
      <xdr:rowOff>148196</xdr:rowOff>
    </xdr:to>
    <xdr:sp macro="" textlink="">
      <xdr:nvSpPr>
        <xdr:cNvPr id="69" name="楕円 68"/>
        <xdr:cNvSpPr/>
      </xdr:nvSpPr>
      <xdr:spPr bwMode="auto">
        <a:xfrm>
          <a:off x="5600700" y="3180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18673</xdr:rowOff>
    </xdr:from>
    <xdr:ext cx="762000" cy="259045"/>
    <xdr:sp macro="" textlink="">
      <xdr:nvSpPr>
        <xdr:cNvPr id="70" name="人口1人当たり決算額の推移該当値テキスト130"/>
        <xdr:cNvSpPr txBox="1"/>
      </xdr:nvSpPr>
      <xdr:spPr>
        <a:xfrm>
          <a:off x="5740400" y="3152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30289</xdr:rowOff>
    </xdr:from>
    <xdr:to>
      <xdr:col>26</xdr:col>
      <xdr:colOff>101600</xdr:colOff>
      <xdr:row>18</xdr:row>
      <xdr:rowOff>131890</xdr:rowOff>
    </xdr:to>
    <xdr:sp macro="" textlink="">
      <xdr:nvSpPr>
        <xdr:cNvPr id="71" name="楕円 70"/>
        <xdr:cNvSpPr/>
      </xdr:nvSpPr>
      <xdr:spPr bwMode="auto">
        <a:xfrm>
          <a:off x="4953000" y="316401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116667</xdr:rowOff>
    </xdr:from>
    <xdr:ext cx="736600" cy="259045"/>
    <xdr:sp macro="" textlink="">
      <xdr:nvSpPr>
        <xdr:cNvPr id="72" name="テキスト ボックス 71"/>
        <xdr:cNvSpPr txBox="1"/>
      </xdr:nvSpPr>
      <xdr:spPr>
        <a:xfrm>
          <a:off x="4622800" y="3250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17355</xdr:rowOff>
    </xdr:from>
    <xdr:to>
      <xdr:col>22</xdr:col>
      <xdr:colOff>165100</xdr:colOff>
      <xdr:row>18</xdr:row>
      <xdr:rowOff>118955</xdr:rowOff>
    </xdr:to>
    <xdr:sp macro="" textlink="">
      <xdr:nvSpPr>
        <xdr:cNvPr id="73" name="楕円 72"/>
        <xdr:cNvSpPr/>
      </xdr:nvSpPr>
      <xdr:spPr bwMode="auto">
        <a:xfrm>
          <a:off x="4254500" y="3151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103731</xdr:rowOff>
    </xdr:from>
    <xdr:ext cx="762000" cy="259045"/>
    <xdr:sp macro="" textlink="">
      <xdr:nvSpPr>
        <xdr:cNvPr id="74" name="テキスト ボックス 73"/>
        <xdr:cNvSpPr txBox="1"/>
      </xdr:nvSpPr>
      <xdr:spPr>
        <a:xfrm>
          <a:off x="3924300" y="3237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17031</xdr:rowOff>
    </xdr:from>
    <xdr:to>
      <xdr:col>19</xdr:col>
      <xdr:colOff>38100</xdr:colOff>
      <xdr:row>18</xdr:row>
      <xdr:rowOff>118631</xdr:rowOff>
    </xdr:to>
    <xdr:sp macro="" textlink="">
      <xdr:nvSpPr>
        <xdr:cNvPr id="75" name="楕円 74"/>
        <xdr:cNvSpPr/>
      </xdr:nvSpPr>
      <xdr:spPr bwMode="auto">
        <a:xfrm>
          <a:off x="3556000" y="3150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103408</xdr:rowOff>
    </xdr:from>
    <xdr:ext cx="762000" cy="259045"/>
    <xdr:sp macro="" textlink="">
      <xdr:nvSpPr>
        <xdr:cNvPr id="76" name="テキスト ボックス 75"/>
        <xdr:cNvSpPr txBox="1"/>
      </xdr:nvSpPr>
      <xdr:spPr>
        <a:xfrm>
          <a:off x="3225800" y="32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22574</xdr:rowOff>
    </xdr:from>
    <xdr:to>
      <xdr:col>15</xdr:col>
      <xdr:colOff>101600</xdr:colOff>
      <xdr:row>18</xdr:row>
      <xdr:rowOff>124174</xdr:rowOff>
    </xdr:to>
    <xdr:sp macro="" textlink="">
      <xdr:nvSpPr>
        <xdr:cNvPr id="77" name="楕円 76"/>
        <xdr:cNvSpPr/>
      </xdr:nvSpPr>
      <xdr:spPr bwMode="auto">
        <a:xfrm>
          <a:off x="2857500" y="3156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108951</xdr:rowOff>
    </xdr:from>
    <xdr:ext cx="762000" cy="259045"/>
    <xdr:sp macro="" textlink="">
      <xdr:nvSpPr>
        <xdr:cNvPr id="78" name="テキスト ボックス 77"/>
        <xdr:cNvSpPr txBox="1"/>
      </xdr:nvSpPr>
      <xdr:spPr>
        <a:xfrm>
          <a:off x="2527300" y="324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138757</xdr:rowOff>
    </xdr:from>
    <xdr:to>
      <xdr:col>29</xdr:col>
      <xdr:colOff>127000</xdr:colOff>
      <xdr:row>37</xdr:row>
      <xdr:rowOff>290</xdr:rowOff>
    </xdr:to>
    <xdr:cxnSp macro="">
      <xdr:nvCxnSpPr>
        <xdr:cNvPr id="113" name="直線コネクタ 112"/>
        <xdr:cNvCxnSpPr/>
      </xdr:nvCxnSpPr>
      <xdr:spPr bwMode="auto">
        <a:xfrm>
          <a:off x="5003800" y="7092007"/>
          <a:ext cx="647700" cy="32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79468</xdr:rowOff>
    </xdr:from>
    <xdr:ext cx="762000" cy="259045"/>
    <xdr:sp macro="" textlink="">
      <xdr:nvSpPr>
        <xdr:cNvPr id="114" name="人口1人当たり決算額の推移平均値テキスト445"/>
        <xdr:cNvSpPr txBox="1"/>
      </xdr:nvSpPr>
      <xdr:spPr>
        <a:xfrm>
          <a:off x="5740400" y="668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138757</xdr:rowOff>
    </xdr:from>
    <xdr:to>
      <xdr:col>26</xdr:col>
      <xdr:colOff>50800</xdr:colOff>
      <xdr:row>36</xdr:row>
      <xdr:rowOff>153518</xdr:rowOff>
    </xdr:to>
    <xdr:cxnSp macro="">
      <xdr:nvCxnSpPr>
        <xdr:cNvPr id="116" name="直線コネクタ 115"/>
        <xdr:cNvCxnSpPr/>
      </xdr:nvCxnSpPr>
      <xdr:spPr bwMode="auto">
        <a:xfrm flipV="1">
          <a:off x="4305300" y="7092007"/>
          <a:ext cx="698500" cy="14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325986</xdr:rowOff>
    </xdr:from>
    <xdr:ext cx="736600" cy="259045"/>
    <xdr:sp macro="" textlink="">
      <xdr:nvSpPr>
        <xdr:cNvPr id="118" name="テキスト ボックス 117"/>
        <xdr:cNvSpPr txBox="1"/>
      </xdr:nvSpPr>
      <xdr:spPr>
        <a:xfrm>
          <a:off x="4622800" y="6593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121906</xdr:rowOff>
    </xdr:from>
    <xdr:to>
      <xdr:col>22</xdr:col>
      <xdr:colOff>114300</xdr:colOff>
      <xdr:row>36</xdr:row>
      <xdr:rowOff>153518</xdr:rowOff>
    </xdr:to>
    <xdr:cxnSp macro="">
      <xdr:nvCxnSpPr>
        <xdr:cNvPr id="119" name="直線コネクタ 118"/>
        <xdr:cNvCxnSpPr/>
      </xdr:nvCxnSpPr>
      <xdr:spPr bwMode="auto">
        <a:xfrm>
          <a:off x="3606800" y="7075156"/>
          <a:ext cx="698500" cy="31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338951</xdr:rowOff>
    </xdr:from>
    <xdr:ext cx="762000" cy="259045"/>
    <xdr:sp macro="" textlink="">
      <xdr:nvSpPr>
        <xdr:cNvPr id="121" name="テキスト ボックス 120"/>
        <xdr:cNvSpPr txBox="1"/>
      </xdr:nvSpPr>
      <xdr:spPr>
        <a:xfrm>
          <a:off x="3924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64070</xdr:rowOff>
    </xdr:from>
    <xdr:to>
      <xdr:col>18</xdr:col>
      <xdr:colOff>177800</xdr:colOff>
      <xdr:row>36</xdr:row>
      <xdr:rowOff>121906</xdr:rowOff>
    </xdr:to>
    <xdr:cxnSp macro="">
      <xdr:nvCxnSpPr>
        <xdr:cNvPr id="122" name="直線コネクタ 121"/>
        <xdr:cNvCxnSpPr/>
      </xdr:nvCxnSpPr>
      <xdr:spPr bwMode="auto">
        <a:xfrm>
          <a:off x="2908300" y="7017320"/>
          <a:ext cx="698500" cy="57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120940</xdr:rowOff>
    </xdr:from>
    <xdr:to>
      <xdr:col>29</xdr:col>
      <xdr:colOff>177800</xdr:colOff>
      <xdr:row>37</xdr:row>
      <xdr:rowOff>51090</xdr:rowOff>
    </xdr:to>
    <xdr:sp macro="" textlink="">
      <xdr:nvSpPr>
        <xdr:cNvPr id="132" name="楕円 131"/>
        <xdr:cNvSpPr/>
      </xdr:nvSpPr>
      <xdr:spPr bwMode="auto">
        <a:xfrm>
          <a:off x="5600700" y="7074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93017</xdr:rowOff>
    </xdr:from>
    <xdr:ext cx="762000" cy="259045"/>
    <xdr:sp macro="" textlink="">
      <xdr:nvSpPr>
        <xdr:cNvPr id="133" name="人口1人当たり決算額の推移該当値テキスト445"/>
        <xdr:cNvSpPr txBox="1"/>
      </xdr:nvSpPr>
      <xdr:spPr>
        <a:xfrm>
          <a:off x="5740400" y="704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87957</xdr:rowOff>
    </xdr:from>
    <xdr:to>
      <xdr:col>26</xdr:col>
      <xdr:colOff>101600</xdr:colOff>
      <xdr:row>37</xdr:row>
      <xdr:rowOff>18107</xdr:rowOff>
    </xdr:to>
    <xdr:sp macro="" textlink="">
      <xdr:nvSpPr>
        <xdr:cNvPr id="134" name="楕円 133"/>
        <xdr:cNvSpPr/>
      </xdr:nvSpPr>
      <xdr:spPr bwMode="auto">
        <a:xfrm>
          <a:off x="4953000" y="7041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2884</xdr:rowOff>
    </xdr:from>
    <xdr:ext cx="736600" cy="259045"/>
    <xdr:sp macro="" textlink="">
      <xdr:nvSpPr>
        <xdr:cNvPr id="135" name="テキスト ボックス 134"/>
        <xdr:cNvSpPr txBox="1"/>
      </xdr:nvSpPr>
      <xdr:spPr>
        <a:xfrm>
          <a:off x="4622800" y="7127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102718</xdr:rowOff>
    </xdr:from>
    <xdr:to>
      <xdr:col>22</xdr:col>
      <xdr:colOff>165100</xdr:colOff>
      <xdr:row>37</xdr:row>
      <xdr:rowOff>32868</xdr:rowOff>
    </xdr:to>
    <xdr:sp macro="" textlink="">
      <xdr:nvSpPr>
        <xdr:cNvPr id="136" name="楕円 135"/>
        <xdr:cNvSpPr/>
      </xdr:nvSpPr>
      <xdr:spPr bwMode="auto">
        <a:xfrm>
          <a:off x="4254500" y="7055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17645</xdr:rowOff>
    </xdr:from>
    <xdr:ext cx="762000" cy="259045"/>
    <xdr:sp macro="" textlink="">
      <xdr:nvSpPr>
        <xdr:cNvPr id="137" name="テキスト ボックス 136"/>
        <xdr:cNvSpPr txBox="1"/>
      </xdr:nvSpPr>
      <xdr:spPr>
        <a:xfrm>
          <a:off x="3924300" y="714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71106</xdr:rowOff>
    </xdr:from>
    <xdr:to>
      <xdr:col>19</xdr:col>
      <xdr:colOff>38100</xdr:colOff>
      <xdr:row>37</xdr:row>
      <xdr:rowOff>1256</xdr:rowOff>
    </xdr:to>
    <xdr:sp macro="" textlink="">
      <xdr:nvSpPr>
        <xdr:cNvPr id="138" name="楕円 137"/>
        <xdr:cNvSpPr/>
      </xdr:nvSpPr>
      <xdr:spPr bwMode="auto">
        <a:xfrm>
          <a:off x="3556000" y="7024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157483</xdr:rowOff>
    </xdr:from>
    <xdr:ext cx="762000" cy="259045"/>
    <xdr:sp macro="" textlink="">
      <xdr:nvSpPr>
        <xdr:cNvPr id="139" name="テキスト ボックス 138"/>
        <xdr:cNvSpPr txBox="1"/>
      </xdr:nvSpPr>
      <xdr:spPr>
        <a:xfrm>
          <a:off x="3225800" y="71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13270</xdr:rowOff>
    </xdr:from>
    <xdr:to>
      <xdr:col>15</xdr:col>
      <xdr:colOff>101600</xdr:colOff>
      <xdr:row>36</xdr:row>
      <xdr:rowOff>114870</xdr:rowOff>
    </xdr:to>
    <xdr:sp macro="" textlink="">
      <xdr:nvSpPr>
        <xdr:cNvPr id="140" name="楕円 139"/>
        <xdr:cNvSpPr/>
      </xdr:nvSpPr>
      <xdr:spPr bwMode="auto">
        <a:xfrm>
          <a:off x="2857500" y="6966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99647</xdr:rowOff>
    </xdr:from>
    <xdr:ext cx="762000" cy="259045"/>
    <xdr:sp macro="" textlink="">
      <xdr:nvSpPr>
        <xdr:cNvPr id="141" name="テキスト ボックス 140"/>
        <xdr:cNvSpPr txBox="1"/>
      </xdr:nvSpPr>
      <xdr:spPr>
        <a:xfrm>
          <a:off x="2527300" y="705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93,184
91,061
34.52
26,334,420
25,403,653
800,990
15,768,276
21,522,117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119278</xdr:rowOff>
    </xdr:from>
    <xdr:to>
      <xdr:col>24</xdr:col>
      <xdr:colOff>63500</xdr:colOff>
      <xdr:row>37</xdr:row>
      <xdr:rowOff>136995</xdr:rowOff>
    </xdr:to>
    <xdr:cxnSp macro="">
      <xdr:nvCxnSpPr>
        <xdr:cNvPr id="61" name="直線コネクタ 60"/>
        <xdr:cNvCxnSpPr/>
      </xdr:nvCxnSpPr>
      <xdr:spPr>
        <a:xfrm>
          <a:off x="3797300" y="6462928"/>
          <a:ext cx="8382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29557</xdr:rowOff>
    </xdr:from>
    <xdr:ext cx="534377" cy="259045"/>
    <xdr:sp macro="" textlink="">
      <xdr:nvSpPr>
        <xdr:cNvPr id="62" name="人件費平均値テキスト"/>
        <xdr:cNvSpPr txBox="1"/>
      </xdr:nvSpPr>
      <xdr:spPr>
        <a:xfrm>
          <a:off x="4686300" y="6201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111049</xdr:rowOff>
    </xdr:from>
    <xdr:to>
      <xdr:col>19</xdr:col>
      <xdr:colOff>177800</xdr:colOff>
      <xdr:row>37</xdr:row>
      <xdr:rowOff>119278</xdr:rowOff>
    </xdr:to>
    <xdr:cxnSp macro="">
      <xdr:nvCxnSpPr>
        <xdr:cNvPr id="64" name="直線コネクタ 63"/>
        <xdr:cNvCxnSpPr/>
      </xdr:nvCxnSpPr>
      <xdr:spPr>
        <a:xfrm>
          <a:off x="2908300" y="6454699"/>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117244</xdr:rowOff>
    </xdr:from>
    <xdr:ext cx="534377" cy="259045"/>
    <xdr:sp macro="" textlink="">
      <xdr:nvSpPr>
        <xdr:cNvPr id="66" name="テキスト ボックス 65"/>
        <xdr:cNvSpPr txBox="1"/>
      </xdr:nvSpPr>
      <xdr:spPr>
        <a:xfrm>
          <a:off x="3530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110706</xdr:rowOff>
    </xdr:from>
    <xdr:to>
      <xdr:col>15</xdr:col>
      <xdr:colOff>50800</xdr:colOff>
      <xdr:row>37</xdr:row>
      <xdr:rowOff>111049</xdr:rowOff>
    </xdr:to>
    <xdr:cxnSp macro="">
      <xdr:nvCxnSpPr>
        <xdr:cNvPr id="67" name="直線コネクタ 66"/>
        <xdr:cNvCxnSpPr/>
      </xdr:nvCxnSpPr>
      <xdr:spPr>
        <a:xfrm>
          <a:off x="2019300" y="6454356"/>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109643</xdr:rowOff>
    </xdr:from>
    <xdr:ext cx="534377" cy="259045"/>
    <xdr:sp macro="" textlink="">
      <xdr:nvSpPr>
        <xdr:cNvPr id="69" name="テキスト ボックス 68"/>
        <xdr:cNvSpPr txBox="1"/>
      </xdr:nvSpPr>
      <xdr:spPr>
        <a:xfrm>
          <a:off x="2641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99981</xdr:rowOff>
    </xdr:from>
    <xdr:to>
      <xdr:col>10</xdr:col>
      <xdr:colOff>114300</xdr:colOff>
      <xdr:row>37</xdr:row>
      <xdr:rowOff>110706</xdr:rowOff>
    </xdr:to>
    <xdr:cxnSp macro="">
      <xdr:nvCxnSpPr>
        <xdr:cNvPr id="70" name="直線コネクタ 69"/>
        <xdr:cNvCxnSpPr/>
      </xdr:nvCxnSpPr>
      <xdr:spPr>
        <a:xfrm>
          <a:off x="1130300" y="6443631"/>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147705</xdr:rowOff>
    </xdr:from>
    <xdr:ext cx="534377" cy="259045"/>
    <xdr:sp macro="" textlink="">
      <xdr:nvSpPr>
        <xdr:cNvPr id="72" name="テキスト ボックス 71"/>
        <xdr:cNvSpPr txBox="1"/>
      </xdr:nvSpPr>
      <xdr:spPr>
        <a:xfrm>
          <a:off x="1752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154887</xdr:rowOff>
    </xdr:from>
    <xdr:ext cx="534377" cy="259045"/>
    <xdr:sp macro="" textlink="">
      <xdr:nvSpPr>
        <xdr:cNvPr id="74" name="テキスト ボックス 73"/>
        <xdr:cNvSpPr txBox="1"/>
      </xdr:nvSpPr>
      <xdr:spPr>
        <a:xfrm>
          <a:off x="863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86195</xdr:rowOff>
    </xdr:from>
    <xdr:to>
      <xdr:col>24</xdr:col>
      <xdr:colOff>114300</xdr:colOff>
      <xdr:row>38</xdr:row>
      <xdr:rowOff>16345</xdr:rowOff>
    </xdr:to>
    <xdr:sp macro="" textlink="">
      <xdr:nvSpPr>
        <xdr:cNvPr id="80" name="楕円 79"/>
        <xdr:cNvSpPr/>
      </xdr:nvSpPr>
      <xdr:spPr>
        <a:xfrm>
          <a:off x="4584700" y="642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64622</xdr:rowOff>
    </xdr:from>
    <xdr:ext cx="534377" cy="259045"/>
    <xdr:sp macro="" textlink="">
      <xdr:nvSpPr>
        <xdr:cNvPr id="81" name="人件費該当値テキスト"/>
        <xdr:cNvSpPr txBox="1"/>
      </xdr:nvSpPr>
      <xdr:spPr>
        <a:xfrm>
          <a:off x="4686300" y="640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68478</xdr:rowOff>
    </xdr:from>
    <xdr:to>
      <xdr:col>20</xdr:col>
      <xdr:colOff>38100</xdr:colOff>
      <xdr:row>37</xdr:row>
      <xdr:rowOff>170078</xdr:rowOff>
    </xdr:to>
    <xdr:sp macro="" textlink="">
      <xdr:nvSpPr>
        <xdr:cNvPr id="82" name="楕円 81"/>
        <xdr:cNvSpPr/>
      </xdr:nvSpPr>
      <xdr:spPr>
        <a:xfrm>
          <a:off x="3746500" y="641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161206</xdr:rowOff>
    </xdr:from>
    <xdr:ext cx="534377" cy="259045"/>
    <xdr:sp macro="" textlink="">
      <xdr:nvSpPr>
        <xdr:cNvPr id="83" name="テキスト ボックス 82"/>
        <xdr:cNvSpPr txBox="1"/>
      </xdr:nvSpPr>
      <xdr:spPr>
        <a:xfrm>
          <a:off x="3530111" y="650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60249</xdr:rowOff>
    </xdr:from>
    <xdr:to>
      <xdr:col>15</xdr:col>
      <xdr:colOff>101600</xdr:colOff>
      <xdr:row>37</xdr:row>
      <xdr:rowOff>161849</xdr:rowOff>
    </xdr:to>
    <xdr:sp macro="" textlink="">
      <xdr:nvSpPr>
        <xdr:cNvPr id="84" name="楕円 83"/>
        <xdr:cNvSpPr/>
      </xdr:nvSpPr>
      <xdr:spPr>
        <a:xfrm>
          <a:off x="2857500" y="64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152976</xdr:rowOff>
    </xdr:from>
    <xdr:ext cx="534377" cy="259045"/>
    <xdr:sp macro="" textlink="">
      <xdr:nvSpPr>
        <xdr:cNvPr id="85" name="テキスト ボックス 84"/>
        <xdr:cNvSpPr txBox="1"/>
      </xdr:nvSpPr>
      <xdr:spPr>
        <a:xfrm>
          <a:off x="2641111" y="649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59906</xdr:rowOff>
    </xdr:from>
    <xdr:to>
      <xdr:col>10</xdr:col>
      <xdr:colOff>165100</xdr:colOff>
      <xdr:row>37</xdr:row>
      <xdr:rowOff>161506</xdr:rowOff>
    </xdr:to>
    <xdr:sp macro="" textlink="">
      <xdr:nvSpPr>
        <xdr:cNvPr id="86" name="楕円 85"/>
        <xdr:cNvSpPr/>
      </xdr:nvSpPr>
      <xdr:spPr>
        <a:xfrm>
          <a:off x="1968500" y="640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152633</xdr:rowOff>
    </xdr:from>
    <xdr:ext cx="534377" cy="259045"/>
    <xdr:sp macro="" textlink="">
      <xdr:nvSpPr>
        <xdr:cNvPr id="87" name="テキスト ボックス 86"/>
        <xdr:cNvSpPr txBox="1"/>
      </xdr:nvSpPr>
      <xdr:spPr>
        <a:xfrm>
          <a:off x="1752111" y="649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49181</xdr:rowOff>
    </xdr:from>
    <xdr:to>
      <xdr:col>6</xdr:col>
      <xdr:colOff>38100</xdr:colOff>
      <xdr:row>37</xdr:row>
      <xdr:rowOff>150781</xdr:rowOff>
    </xdr:to>
    <xdr:sp macro="" textlink="">
      <xdr:nvSpPr>
        <xdr:cNvPr id="88" name="楕円 87"/>
        <xdr:cNvSpPr/>
      </xdr:nvSpPr>
      <xdr:spPr>
        <a:xfrm>
          <a:off x="1079500" y="639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141908</xdr:rowOff>
    </xdr:from>
    <xdr:ext cx="534377" cy="259045"/>
    <xdr:sp macro="" textlink="">
      <xdr:nvSpPr>
        <xdr:cNvPr id="89" name="テキスト ボックス 88"/>
        <xdr:cNvSpPr txBox="1"/>
      </xdr:nvSpPr>
      <xdr:spPr>
        <a:xfrm>
          <a:off x="863111" y="648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147734</xdr:rowOff>
    </xdr:from>
    <xdr:to>
      <xdr:col>24</xdr:col>
      <xdr:colOff>63500</xdr:colOff>
      <xdr:row>56</xdr:row>
      <xdr:rowOff>15309</xdr:rowOff>
    </xdr:to>
    <xdr:cxnSp macro="">
      <xdr:nvCxnSpPr>
        <xdr:cNvPr id="121" name="直線コネクタ 120"/>
        <xdr:cNvCxnSpPr/>
      </xdr:nvCxnSpPr>
      <xdr:spPr>
        <a:xfrm>
          <a:off x="3797300" y="9577484"/>
          <a:ext cx="838200" cy="3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90354</xdr:rowOff>
    </xdr:from>
    <xdr:ext cx="534377" cy="259045"/>
    <xdr:sp macro="" textlink="">
      <xdr:nvSpPr>
        <xdr:cNvPr id="122" name="物件費平均値テキスト"/>
        <xdr:cNvSpPr txBox="1"/>
      </xdr:nvSpPr>
      <xdr:spPr>
        <a:xfrm>
          <a:off x="4686300" y="9348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147734</xdr:rowOff>
    </xdr:from>
    <xdr:to>
      <xdr:col>19</xdr:col>
      <xdr:colOff>177800</xdr:colOff>
      <xdr:row>55</xdr:row>
      <xdr:rowOff>163148</xdr:rowOff>
    </xdr:to>
    <xdr:cxnSp macro="">
      <xdr:nvCxnSpPr>
        <xdr:cNvPr id="124" name="直線コネクタ 123"/>
        <xdr:cNvCxnSpPr/>
      </xdr:nvCxnSpPr>
      <xdr:spPr>
        <a:xfrm flipV="1">
          <a:off x="2908300" y="9577484"/>
          <a:ext cx="889000" cy="1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18334</xdr:rowOff>
    </xdr:from>
    <xdr:ext cx="534377" cy="259045"/>
    <xdr:sp macro="" textlink="">
      <xdr:nvSpPr>
        <xdr:cNvPr id="126" name="テキスト ボックス 125"/>
        <xdr:cNvSpPr txBox="1"/>
      </xdr:nvSpPr>
      <xdr:spPr>
        <a:xfrm>
          <a:off x="3530111" y="92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163148</xdr:rowOff>
    </xdr:from>
    <xdr:to>
      <xdr:col>15</xdr:col>
      <xdr:colOff>50800</xdr:colOff>
      <xdr:row>56</xdr:row>
      <xdr:rowOff>100185</xdr:rowOff>
    </xdr:to>
    <xdr:cxnSp macro="">
      <xdr:nvCxnSpPr>
        <xdr:cNvPr id="127" name="直線コネクタ 126"/>
        <xdr:cNvCxnSpPr/>
      </xdr:nvCxnSpPr>
      <xdr:spPr>
        <a:xfrm flipV="1">
          <a:off x="2019300" y="9592898"/>
          <a:ext cx="889000" cy="10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41201</xdr:rowOff>
    </xdr:from>
    <xdr:ext cx="534377" cy="259045"/>
    <xdr:sp macro="" textlink="">
      <xdr:nvSpPr>
        <xdr:cNvPr id="129" name="テキスト ボックス 128"/>
        <xdr:cNvSpPr txBox="1"/>
      </xdr:nvSpPr>
      <xdr:spPr>
        <a:xfrm>
          <a:off x="2641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100185</xdr:rowOff>
    </xdr:from>
    <xdr:to>
      <xdr:col>10</xdr:col>
      <xdr:colOff>114300</xdr:colOff>
      <xdr:row>57</xdr:row>
      <xdr:rowOff>15766</xdr:rowOff>
    </xdr:to>
    <xdr:cxnSp macro="">
      <xdr:nvCxnSpPr>
        <xdr:cNvPr id="130" name="直線コネクタ 129"/>
        <xdr:cNvCxnSpPr/>
      </xdr:nvCxnSpPr>
      <xdr:spPr>
        <a:xfrm flipV="1">
          <a:off x="1130300" y="9701385"/>
          <a:ext cx="889000" cy="8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142921</xdr:rowOff>
    </xdr:from>
    <xdr:ext cx="534377" cy="259045"/>
    <xdr:sp macro="" textlink="">
      <xdr:nvSpPr>
        <xdr:cNvPr id="132" name="テキスト ボックス 131"/>
        <xdr:cNvSpPr txBox="1"/>
      </xdr:nvSpPr>
      <xdr:spPr>
        <a:xfrm>
          <a:off x="1752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135959</xdr:rowOff>
    </xdr:from>
    <xdr:to>
      <xdr:col>24</xdr:col>
      <xdr:colOff>114300</xdr:colOff>
      <xdr:row>56</xdr:row>
      <xdr:rowOff>66109</xdr:rowOff>
    </xdr:to>
    <xdr:sp macro="" textlink="">
      <xdr:nvSpPr>
        <xdr:cNvPr id="140" name="楕円 139"/>
        <xdr:cNvSpPr/>
      </xdr:nvSpPr>
      <xdr:spPr>
        <a:xfrm>
          <a:off x="4584700" y="956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114386</xdr:rowOff>
    </xdr:from>
    <xdr:ext cx="534377" cy="259045"/>
    <xdr:sp macro="" textlink="">
      <xdr:nvSpPr>
        <xdr:cNvPr id="141" name="物件費該当値テキスト"/>
        <xdr:cNvSpPr txBox="1"/>
      </xdr:nvSpPr>
      <xdr:spPr>
        <a:xfrm>
          <a:off x="4686300" y="95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96934</xdr:rowOff>
    </xdr:from>
    <xdr:to>
      <xdr:col>20</xdr:col>
      <xdr:colOff>38100</xdr:colOff>
      <xdr:row>56</xdr:row>
      <xdr:rowOff>27084</xdr:rowOff>
    </xdr:to>
    <xdr:sp macro="" textlink="">
      <xdr:nvSpPr>
        <xdr:cNvPr id="142" name="楕円 141"/>
        <xdr:cNvSpPr/>
      </xdr:nvSpPr>
      <xdr:spPr>
        <a:xfrm>
          <a:off x="3746500" y="952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18211</xdr:rowOff>
    </xdr:from>
    <xdr:ext cx="534377" cy="259045"/>
    <xdr:sp macro="" textlink="">
      <xdr:nvSpPr>
        <xdr:cNvPr id="143" name="テキスト ボックス 142"/>
        <xdr:cNvSpPr txBox="1"/>
      </xdr:nvSpPr>
      <xdr:spPr>
        <a:xfrm>
          <a:off x="3530111" y="961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112348</xdr:rowOff>
    </xdr:from>
    <xdr:to>
      <xdr:col>15</xdr:col>
      <xdr:colOff>101600</xdr:colOff>
      <xdr:row>56</xdr:row>
      <xdr:rowOff>42498</xdr:rowOff>
    </xdr:to>
    <xdr:sp macro="" textlink="">
      <xdr:nvSpPr>
        <xdr:cNvPr id="144" name="楕円 143"/>
        <xdr:cNvSpPr/>
      </xdr:nvSpPr>
      <xdr:spPr>
        <a:xfrm>
          <a:off x="2857500" y="954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59025</xdr:rowOff>
    </xdr:from>
    <xdr:ext cx="534377" cy="259045"/>
    <xdr:sp macro="" textlink="">
      <xdr:nvSpPr>
        <xdr:cNvPr id="145" name="テキスト ボックス 144"/>
        <xdr:cNvSpPr txBox="1"/>
      </xdr:nvSpPr>
      <xdr:spPr>
        <a:xfrm>
          <a:off x="2641111" y="931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49385</xdr:rowOff>
    </xdr:from>
    <xdr:to>
      <xdr:col>10</xdr:col>
      <xdr:colOff>165100</xdr:colOff>
      <xdr:row>56</xdr:row>
      <xdr:rowOff>150985</xdr:rowOff>
    </xdr:to>
    <xdr:sp macro="" textlink="">
      <xdr:nvSpPr>
        <xdr:cNvPr id="146" name="楕円 145"/>
        <xdr:cNvSpPr/>
      </xdr:nvSpPr>
      <xdr:spPr>
        <a:xfrm>
          <a:off x="1968500" y="96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142112</xdr:rowOff>
    </xdr:from>
    <xdr:ext cx="534377" cy="259045"/>
    <xdr:sp macro="" textlink="">
      <xdr:nvSpPr>
        <xdr:cNvPr id="147" name="テキスト ボックス 146"/>
        <xdr:cNvSpPr txBox="1"/>
      </xdr:nvSpPr>
      <xdr:spPr>
        <a:xfrm>
          <a:off x="1752111" y="974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136416</xdr:rowOff>
    </xdr:from>
    <xdr:to>
      <xdr:col>6</xdr:col>
      <xdr:colOff>38100</xdr:colOff>
      <xdr:row>57</xdr:row>
      <xdr:rowOff>66566</xdr:rowOff>
    </xdr:to>
    <xdr:sp macro="" textlink="">
      <xdr:nvSpPr>
        <xdr:cNvPr id="148" name="楕円 147"/>
        <xdr:cNvSpPr/>
      </xdr:nvSpPr>
      <xdr:spPr>
        <a:xfrm>
          <a:off x="1079500" y="973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57693</xdr:rowOff>
    </xdr:from>
    <xdr:ext cx="534377" cy="259045"/>
    <xdr:sp macro="" textlink="">
      <xdr:nvSpPr>
        <xdr:cNvPr id="149" name="テキスト ボックス 148"/>
        <xdr:cNvSpPr txBox="1"/>
      </xdr:nvSpPr>
      <xdr:spPr>
        <a:xfrm>
          <a:off x="863111" y="983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89043</xdr:rowOff>
    </xdr:from>
    <xdr:to>
      <xdr:col>24</xdr:col>
      <xdr:colOff>63500</xdr:colOff>
      <xdr:row>77</xdr:row>
      <xdr:rowOff>95489</xdr:rowOff>
    </xdr:to>
    <xdr:cxnSp macro="">
      <xdr:nvCxnSpPr>
        <xdr:cNvPr id="176" name="直線コネクタ 175"/>
        <xdr:cNvCxnSpPr/>
      </xdr:nvCxnSpPr>
      <xdr:spPr>
        <a:xfrm>
          <a:off x="3797300" y="13290693"/>
          <a:ext cx="8382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62160</xdr:rowOff>
    </xdr:from>
    <xdr:ext cx="469744" cy="259045"/>
    <xdr:sp macro="" textlink="">
      <xdr:nvSpPr>
        <xdr:cNvPr id="177" name="維持補修費平均値テキスト"/>
        <xdr:cNvSpPr txBox="1"/>
      </xdr:nvSpPr>
      <xdr:spPr>
        <a:xfrm>
          <a:off x="4686300" y="13263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89043</xdr:rowOff>
    </xdr:from>
    <xdr:to>
      <xdr:col>19</xdr:col>
      <xdr:colOff>177800</xdr:colOff>
      <xdr:row>77</xdr:row>
      <xdr:rowOff>128682</xdr:rowOff>
    </xdr:to>
    <xdr:cxnSp macro="">
      <xdr:nvCxnSpPr>
        <xdr:cNvPr id="179" name="直線コネクタ 178"/>
        <xdr:cNvCxnSpPr/>
      </xdr:nvCxnSpPr>
      <xdr:spPr>
        <a:xfrm flipV="1">
          <a:off x="2908300" y="13290693"/>
          <a:ext cx="889000" cy="3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19642</xdr:rowOff>
    </xdr:from>
    <xdr:ext cx="469744" cy="259045"/>
    <xdr:sp macro="" textlink="">
      <xdr:nvSpPr>
        <xdr:cNvPr id="181" name="テキスト ボックス 180"/>
        <xdr:cNvSpPr txBox="1"/>
      </xdr:nvSpPr>
      <xdr:spPr>
        <a:xfrm>
          <a:off x="3562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128682</xdr:rowOff>
    </xdr:from>
    <xdr:to>
      <xdr:col>15</xdr:col>
      <xdr:colOff>50800</xdr:colOff>
      <xdr:row>77</xdr:row>
      <xdr:rowOff>134169</xdr:rowOff>
    </xdr:to>
    <xdr:cxnSp macro="">
      <xdr:nvCxnSpPr>
        <xdr:cNvPr id="182" name="直線コネクタ 181"/>
        <xdr:cNvCxnSpPr/>
      </xdr:nvCxnSpPr>
      <xdr:spPr>
        <a:xfrm flipV="1">
          <a:off x="2019300" y="13330332"/>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27505</xdr:rowOff>
    </xdr:from>
    <xdr:ext cx="469744" cy="259045"/>
    <xdr:sp macro="" textlink="">
      <xdr:nvSpPr>
        <xdr:cNvPr id="184" name="テキスト ボックス 183"/>
        <xdr:cNvSpPr txBox="1"/>
      </xdr:nvSpPr>
      <xdr:spPr>
        <a:xfrm>
          <a:off x="2673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97684</xdr:rowOff>
    </xdr:from>
    <xdr:to>
      <xdr:col>10</xdr:col>
      <xdr:colOff>114300</xdr:colOff>
      <xdr:row>77</xdr:row>
      <xdr:rowOff>134169</xdr:rowOff>
    </xdr:to>
    <xdr:cxnSp macro="">
      <xdr:nvCxnSpPr>
        <xdr:cNvPr id="185" name="直線コネクタ 184"/>
        <xdr:cNvCxnSpPr/>
      </xdr:nvCxnSpPr>
      <xdr:spPr>
        <a:xfrm>
          <a:off x="1130300" y="13299334"/>
          <a:ext cx="889000" cy="3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7" name="テキスト ボックス 186"/>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153418</xdr:rowOff>
    </xdr:from>
    <xdr:ext cx="469744" cy="259045"/>
    <xdr:sp macro="" textlink="">
      <xdr:nvSpPr>
        <xdr:cNvPr id="189" name="テキスト ボックス 188"/>
        <xdr:cNvSpPr txBox="1"/>
      </xdr:nvSpPr>
      <xdr:spPr>
        <a:xfrm>
          <a:off x="895428"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44689</xdr:rowOff>
    </xdr:from>
    <xdr:to>
      <xdr:col>24</xdr:col>
      <xdr:colOff>114300</xdr:colOff>
      <xdr:row>77</xdr:row>
      <xdr:rowOff>146289</xdr:rowOff>
    </xdr:to>
    <xdr:sp macro="" textlink="">
      <xdr:nvSpPr>
        <xdr:cNvPr id="195" name="楕円 194"/>
        <xdr:cNvSpPr/>
      </xdr:nvSpPr>
      <xdr:spPr>
        <a:xfrm>
          <a:off x="4584700" y="1324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67566</xdr:rowOff>
    </xdr:from>
    <xdr:ext cx="469744" cy="259045"/>
    <xdr:sp macro="" textlink="">
      <xdr:nvSpPr>
        <xdr:cNvPr id="196" name="維持補修費該当値テキスト"/>
        <xdr:cNvSpPr txBox="1"/>
      </xdr:nvSpPr>
      <xdr:spPr>
        <a:xfrm>
          <a:off x="4686300" y="1309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38243</xdr:rowOff>
    </xdr:from>
    <xdr:to>
      <xdr:col>20</xdr:col>
      <xdr:colOff>38100</xdr:colOff>
      <xdr:row>77</xdr:row>
      <xdr:rowOff>139843</xdr:rowOff>
    </xdr:to>
    <xdr:sp macro="" textlink="">
      <xdr:nvSpPr>
        <xdr:cNvPr id="197" name="楕円 196"/>
        <xdr:cNvSpPr/>
      </xdr:nvSpPr>
      <xdr:spPr>
        <a:xfrm>
          <a:off x="3746500" y="1323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156370</xdr:rowOff>
    </xdr:from>
    <xdr:ext cx="469744" cy="259045"/>
    <xdr:sp macro="" textlink="">
      <xdr:nvSpPr>
        <xdr:cNvPr id="198" name="テキスト ボックス 197"/>
        <xdr:cNvSpPr txBox="1"/>
      </xdr:nvSpPr>
      <xdr:spPr>
        <a:xfrm>
          <a:off x="3562428" y="1301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77882</xdr:rowOff>
    </xdr:from>
    <xdr:to>
      <xdr:col>15</xdr:col>
      <xdr:colOff>101600</xdr:colOff>
      <xdr:row>78</xdr:row>
      <xdr:rowOff>8032</xdr:rowOff>
    </xdr:to>
    <xdr:sp macro="" textlink="">
      <xdr:nvSpPr>
        <xdr:cNvPr id="199" name="楕円 198"/>
        <xdr:cNvSpPr/>
      </xdr:nvSpPr>
      <xdr:spPr>
        <a:xfrm>
          <a:off x="2857500" y="1327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24559</xdr:rowOff>
    </xdr:from>
    <xdr:ext cx="469744" cy="259045"/>
    <xdr:sp macro="" textlink="">
      <xdr:nvSpPr>
        <xdr:cNvPr id="200" name="テキスト ボックス 199"/>
        <xdr:cNvSpPr txBox="1"/>
      </xdr:nvSpPr>
      <xdr:spPr>
        <a:xfrm>
          <a:off x="2673428" y="1305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83369</xdr:rowOff>
    </xdr:from>
    <xdr:to>
      <xdr:col>10</xdr:col>
      <xdr:colOff>165100</xdr:colOff>
      <xdr:row>78</xdr:row>
      <xdr:rowOff>13519</xdr:rowOff>
    </xdr:to>
    <xdr:sp macro="" textlink="">
      <xdr:nvSpPr>
        <xdr:cNvPr id="201" name="楕円 200"/>
        <xdr:cNvSpPr/>
      </xdr:nvSpPr>
      <xdr:spPr>
        <a:xfrm>
          <a:off x="1968500" y="1328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4646</xdr:rowOff>
    </xdr:from>
    <xdr:ext cx="469744" cy="259045"/>
    <xdr:sp macro="" textlink="">
      <xdr:nvSpPr>
        <xdr:cNvPr id="202" name="テキスト ボックス 201"/>
        <xdr:cNvSpPr txBox="1"/>
      </xdr:nvSpPr>
      <xdr:spPr>
        <a:xfrm>
          <a:off x="1784428" y="1337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46884</xdr:rowOff>
    </xdr:from>
    <xdr:to>
      <xdr:col>6</xdr:col>
      <xdr:colOff>38100</xdr:colOff>
      <xdr:row>77</xdr:row>
      <xdr:rowOff>148484</xdr:rowOff>
    </xdr:to>
    <xdr:sp macro="" textlink="">
      <xdr:nvSpPr>
        <xdr:cNvPr id="203" name="楕円 202"/>
        <xdr:cNvSpPr/>
      </xdr:nvSpPr>
      <xdr:spPr>
        <a:xfrm>
          <a:off x="1079500" y="1324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165011</xdr:rowOff>
    </xdr:from>
    <xdr:ext cx="469744" cy="259045"/>
    <xdr:sp macro="" textlink="">
      <xdr:nvSpPr>
        <xdr:cNvPr id="204" name="テキスト ボックス 203"/>
        <xdr:cNvSpPr txBox="1"/>
      </xdr:nvSpPr>
      <xdr:spPr>
        <a:xfrm>
          <a:off x="895428" y="1302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35610</xdr:rowOff>
    </xdr:from>
    <xdr:to>
      <xdr:col>24</xdr:col>
      <xdr:colOff>63500</xdr:colOff>
      <xdr:row>97</xdr:row>
      <xdr:rowOff>79121</xdr:rowOff>
    </xdr:to>
    <xdr:cxnSp macro="">
      <xdr:nvCxnSpPr>
        <xdr:cNvPr id="232" name="直線コネクタ 231"/>
        <xdr:cNvCxnSpPr/>
      </xdr:nvCxnSpPr>
      <xdr:spPr>
        <a:xfrm flipV="1">
          <a:off x="3797300" y="16666260"/>
          <a:ext cx="838200" cy="4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151736</xdr:rowOff>
    </xdr:from>
    <xdr:ext cx="534377" cy="259045"/>
    <xdr:sp macro="" textlink="">
      <xdr:nvSpPr>
        <xdr:cNvPr id="233" name="扶助費平均値テキスト"/>
        <xdr:cNvSpPr txBox="1"/>
      </xdr:nvSpPr>
      <xdr:spPr>
        <a:xfrm>
          <a:off x="4686300" y="16268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79121</xdr:rowOff>
    </xdr:from>
    <xdr:to>
      <xdr:col>19</xdr:col>
      <xdr:colOff>177800</xdr:colOff>
      <xdr:row>97</xdr:row>
      <xdr:rowOff>151405</xdr:rowOff>
    </xdr:to>
    <xdr:cxnSp macro="">
      <xdr:nvCxnSpPr>
        <xdr:cNvPr id="235" name="直線コネクタ 234"/>
        <xdr:cNvCxnSpPr/>
      </xdr:nvCxnSpPr>
      <xdr:spPr>
        <a:xfrm flipV="1">
          <a:off x="2908300" y="16709771"/>
          <a:ext cx="889000" cy="7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111411</xdr:rowOff>
    </xdr:from>
    <xdr:ext cx="534377" cy="259045"/>
    <xdr:sp macro="" textlink="">
      <xdr:nvSpPr>
        <xdr:cNvPr id="237" name="テキスト ボックス 236"/>
        <xdr:cNvSpPr txBox="1"/>
      </xdr:nvSpPr>
      <xdr:spPr>
        <a:xfrm>
          <a:off x="3530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151405</xdr:rowOff>
    </xdr:from>
    <xdr:to>
      <xdr:col>15</xdr:col>
      <xdr:colOff>50800</xdr:colOff>
      <xdr:row>97</xdr:row>
      <xdr:rowOff>168732</xdr:rowOff>
    </xdr:to>
    <xdr:cxnSp macro="">
      <xdr:nvCxnSpPr>
        <xdr:cNvPr id="238" name="直線コネクタ 237"/>
        <xdr:cNvCxnSpPr/>
      </xdr:nvCxnSpPr>
      <xdr:spPr>
        <a:xfrm flipV="1">
          <a:off x="2019300" y="16782055"/>
          <a:ext cx="889000" cy="1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158594</xdr:rowOff>
    </xdr:from>
    <xdr:ext cx="534377" cy="259045"/>
    <xdr:sp macro="" textlink="">
      <xdr:nvSpPr>
        <xdr:cNvPr id="240" name="テキスト ボックス 239"/>
        <xdr:cNvSpPr txBox="1"/>
      </xdr:nvSpPr>
      <xdr:spPr>
        <a:xfrm>
          <a:off x="2641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168732</xdr:rowOff>
    </xdr:from>
    <xdr:to>
      <xdr:col>10</xdr:col>
      <xdr:colOff>114300</xdr:colOff>
      <xdr:row>98</xdr:row>
      <xdr:rowOff>90125</xdr:rowOff>
    </xdr:to>
    <xdr:cxnSp macro="">
      <xdr:nvCxnSpPr>
        <xdr:cNvPr id="241" name="直線コネクタ 240"/>
        <xdr:cNvCxnSpPr/>
      </xdr:nvCxnSpPr>
      <xdr:spPr>
        <a:xfrm flipV="1">
          <a:off x="1130300" y="16799382"/>
          <a:ext cx="889000" cy="9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49018</xdr:rowOff>
    </xdr:from>
    <xdr:ext cx="534377" cy="259045"/>
    <xdr:sp macro="" textlink="">
      <xdr:nvSpPr>
        <xdr:cNvPr id="243" name="テキスト ボックス 242"/>
        <xdr:cNvSpPr txBox="1"/>
      </xdr:nvSpPr>
      <xdr:spPr>
        <a:xfrm>
          <a:off x="1752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142378</xdr:rowOff>
    </xdr:from>
    <xdr:ext cx="534377" cy="259045"/>
    <xdr:sp macro="" textlink="">
      <xdr:nvSpPr>
        <xdr:cNvPr id="245" name="テキスト ボックス 244"/>
        <xdr:cNvSpPr txBox="1"/>
      </xdr:nvSpPr>
      <xdr:spPr>
        <a:xfrm>
          <a:off x="863111" y="164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156260</xdr:rowOff>
    </xdr:from>
    <xdr:to>
      <xdr:col>24</xdr:col>
      <xdr:colOff>114300</xdr:colOff>
      <xdr:row>97</xdr:row>
      <xdr:rowOff>86410</xdr:rowOff>
    </xdr:to>
    <xdr:sp macro="" textlink="">
      <xdr:nvSpPr>
        <xdr:cNvPr id="251" name="楕円 250"/>
        <xdr:cNvSpPr/>
      </xdr:nvSpPr>
      <xdr:spPr>
        <a:xfrm>
          <a:off x="4584700" y="1661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134687</xdr:rowOff>
    </xdr:from>
    <xdr:ext cx="534377" cy="259045"/>
    <xdr:sp macro="" textlink="">
      <xdr:nvSpPr>
        <xdr:cNvPr id="252" name="扶助費該当値テキスト"/>
        <xdr:cNvSpPr txBox="1"/>
      </xdr:nvSpPr>
      <xdr:spPr>
        <a:xfrm>
          <a:off x="4686300" y="1659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28321</xdr:rowOff>
    </xdr:from>
    <xdr:to>
      <xdr:col>20</xdr:col>
      <xdr:colOff>38100</xdr:colOff>
      <xdr:row>97</xdr:row>
      <xdr:rowOff>129921</xdr:rowOff>
    </xdr:to>
    <xdr:sp macro="" textlink="">
      <xdr:nvSpPr>
        <xdr:cNvPr id="253" name="楕円 252"/>
        <xdr:cNvSpPr/>
      </xdr:nvSpPr>
      <xdr:spPr>
        <a:xfrm>
          <a:off x="3746500" y="1665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121048</xdr:rowOff>
    </xdr:from>
    <xdr:ext cx="534377" cy="259045"/>
    <xdr:sp macro="" textlink="">
      <xdr:nvSpPr>
        <xdr:cNvPr id="254" name="テキスト ボックス 253"/>
        <xdr:cNvSpPr txBox="1"/>
      </xdr:nvSpPr>
      <xdr:spPr>
        <a:xfrm>
          <a:off x="3530111" y="1675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100605</xdr:rowOff>
    </xdr:from>
    <xdr:to>
      <xdr:col>15</xdr:col>
      <xdr:colOff>101600</xdr:colOff>
      <xdr:row>98</xdr:row>
      <xdr:rowOff>30755</xdr:rowOff>
    </xdr:to>
    <xdr:sp macro="" textlink="">
      <xdr:nvSpPr>
        <xdr:cNvPr id="255" name="楕円 254"/>
        <xdr:cNvSpPr/>
      </xdr:nvSpPr>
      <xdr:spPr>
        <a:xfrm>
          <a:off x="2857500" y="167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21882</xdr:rowOff>
    </xdr:from>
    <xdr:ext cx="534377" cy="259045"/>
    <xdr:sp macro="" textlink="">
      <xdr:nvSpPr>
        <xdr:cNvPr id="256" name="テキスト ボックス 255"/>
        <xdr:cNvSpPr txBox="1"/>
      </xdr:nvSpPr>
      <xdr:spPr>
        <a:xfrm>
          <a:off x="2641111" y="168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117932</xdr:rowOff>
    </xdr:from>
    <xdr:to>
      <xdr:col>10</xdr:col>
      <xdr:colOff>165100</xdr:colOff>
      <xdr:row>98</xdr:row>
      <xdr:rowOff>48082</xdr:rowOff>
    </xdr:to>
    <xdr:sp macro="" textlink="">
      <xdr:nvSpPr>
        <xdr:cNvPr id="257" name="楕円 256"/>
        <xdr:cNvSpPr/>
      </xdr:nvSpPr>
      <xdr:spPr>
        <a:xfrm>
          <a:off x="1968500" y="1674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39209</xdr:rowOff>
    </xdr:from>
    <xdr:ext cx="534377" cy="259045"/>
    <xdr:sp macro="" textlink="">
      <xdr:nvSpPr>
        <xdr:cNvPr id="258" name="テキスト ボックス 257"/>
        <xdr:cNvSpPr txBox="1"/>
      </xdr:nvSpPr>
      <xdr:spPr>
        <a:xfrm>
          <a:off x="1752111" y="1684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39325</xdr:rowOff>
    </xdr:from>
    <xdr:to>
      <xdr:col>6</xdr:col>
      <xdr:colOff>38100</xdr:colOff>
      <xdr:row>98</xdr:row>
      <xdr:rowOff>140925</xdr:rowOff>
    </xdr:to>
    <xdr:sp macro="" textlink="">
      <xdr:nvSpPr>
        <xdr:cNvPr id="259" name="楕円 258"/>
        <xdr:cNvSpPr/>
      </xdr:nvSpPr>
      <xdr:spPr>
        <a:xfrm>
          <a:off x="1079500" y="168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132052</xdr:rowOff>
    </xdr:from>
    <xdr:ext cx="534377" cy="259045"/>
    <xdr:sp macro="" textlink="">
      <xdr:nvSpPr>
        <xdr:cNvPr id="260" name="テキスト ボックス 259"/>
        <xdr:cNvSpPr txBox="1"/>
      </xdr:nvSpPr>
      <xdr:spPr>
        <a:xfrm>
          <a:off x="863111" y="1693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61531</xdr:rowOff>
    </xdr:from>
    <xdr:to>
      <xdr:col>55</xdr:col>
      <xdr:colOff>0</xdr:colOff>
      <xdr:row>38</xdr:row>
      <xdr:rowOff>77216</xdr:rowOff>
    </xdr:to>
    <xdr:cxnSp macro="">
      <xdr:nvCxnSpPr>
        <xdr:cNvPr id="289" name="直線コネクタ 288"/>
        <xdr:cNvCxnSpPr/>
      </xdr:nvCxnSpPr>
      <xdr:spPr>
        <a:xfrm flipV="1">
          <a:off x="9639300" y="6576631"/>
          <a:ext cx="8382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31983</xdr:rowOff>
    </xdr:from>
    <xdr:ext cx="534377" cy="259045"/>
    <xdr:sp macro="" textlink="">
      <xdr:nvSpPr>
        <xdr:cNvPr id="290" name="補助費等平均値テキスト"/>
        <xdr:cNvSpPr txBox="1"/>
      </xdr:nvSpPr>
      <xdr:spPr>
        <a:xfrm>
          <a:off x="10528300" y="6032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59792</xdr:rowOff>
    </xdr:from>
    <xdr:to>
      <xdr:col>50</xdr:col>
      <xdr:colOff>114300</xdr:colOff>
      <xdr:row>38</xdr:row>
      <xdr:rowOff>77216</xdr:rowOff>
    </xdr:to>
    <xdr:cxnSp macro="">
      <xdr:nvCxnSpPr>
        <xdr:cNvPr id="292" name="直線コネクタ 291"/>
        <xdr:cNvCxnSpPr/>
      </xdr:nvCxnSpPr>
      <xdr:spPr>
        <a:xfrm>
          <a:off x="8750300" y="6574892"/>
          <a:ext cx="889000" cy="1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141165</xdr:rowOff>
    </xdr:from>
    <xdr:ext cx="534377" cy="259045"/>
    <xdr:sp macro="" textlink="">
      <xdr:nvSpPr>
        <xdr:cNvPr id="294" name="テキスト ボックス 293"/>
        <xdr:cNvSpPr txBox="1"/>
      </xdr:nvSpPr>
      <xdr:spPr>
        <a:xfrm>
          <a:off x="9372111" y="59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59792</xdr:rowOff>
    </xdr:from>
    <xdr:to>
      <xdr:col>45</xdr:col>
      <xdr:colOff>177800</xdr:colOff>
      <xdr:row>38</xdr:row>
      <xdr:rowOff>81852</xdr:rowOff>
    </xdr:to>
    <xdr:cxnSp macro="">
      <xdr:nvCxnSpPr>
        <xdr:cNvPr id="295" name="直線コネクタ 294"/>
        <xdr:cNvCxnSpPr/>
      </xdr:nvCxnSpPr>
      <xdr:spPr>
        <a:xfrm flipV="1">
          <a:off x="7861300" y="6574892"/>
          <a:ext cx="8890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153738</xdr:rowOff>
    </xdr:from>
    <xdr:ext cx="534377" cy="259045"/>
    <xdr:sp macro="" textlink="">
      <xdr:nvSpPr>
        <xdr:cNvPr id="297" name="テキスト ボックス 296"/>
        <xdr:cNvSpPr txBox="1"/>
      </xdr:nvSpPr>
      <xdr:spPr>
        <a:xfrm>
          <a:off x="8483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81852</xdr:rowOff>
    </xdr:from>
    <xdr:to>
      <xdr:col>41</xdr:col>
      <xdr:colOff>50800</xdr:colOff>
      <xdr:row>38</xdr:row>
      <xdr:rowOff>98222</xdr:rowOff>
    </xdr:to>
    <xdr:cxnSp macro="">
      <xdr:nvCxnSpPr>
        <xdr:cNvPr id="298" name="直線コネクタ 297"/>
        <xdr:cNvCxnSpPr/>
      </xdr:nvCxnSpPr>
      <xdr:spPr>
        <a:xfrm flipV="1">
          <a:off x="6972300" y="6596952"/>
          <a:ext cx="889000" cy="1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300" name="テキスト ボックス 299"/>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302" name="テキスト ボックス 301"/>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10731</xdr:rowOff>
    </xdr:from>
    <xdr:to>
      <xdr:col>55</xdr:col>
      <xdr:colOff>50800</xdr:colOff>
      <xdr:row>38</xdr:row>
      <xdr:rowOff>112331</xdr:rowOff>
    </xdr:to>
    <xdr:sp macro="" textlink="">
      <xdr:nvSpPr>
        <xdr:cNvPr id="308" name="楕円 307"/>
        <xdr:cNvSpPr/>
      </xdr:nvSpPr>
      <xdr:spPr>
        <a:xfrm>
          <a:off x="10426700" y="652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97109</xdr:rowOff>
    </xdr:from>
    <xdr:ext cx="534377" cy="259045"/>
    <xdr:sp macro="" textlink="">
      <xdr:nvSpPr>
        <xdr:cNvPr id="309" name="補助費等該当値テキスト"/>
        <xdr:cNvSpPr txBox="1"/>
      </xdr:nvSpPr>
      <xdr:spPr>
        <a:xfrm>
          <a:off x="10528300" y="644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26416</xdr:rowOff>
    </xdr:from>
    <xdr:to>
      <xdr:col>50</xdr:col>
      <xdr:colOff>165100</xdr:colOff>
      <xdr:row>38</xdr:row>
      <xdr:rowOff>128016</xdr:rowOff>
    </xdr:to>
    <xdr:sp macro="" textlink="">
      <xdr:nvSpPr>
        <xdr:cNvPr id="310" name="楕円 309"/>
        <xdr:cNvSpPr/>
      </xdr:nvSpPr>
      <xdr:spPr>
        <a:xfrm>
          <a:off x="9588500" y="65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119143</xdr:rowOff>
    </xdr:from>
    <xdr:ext cx="534377" cy="259045"/>
    <xdr:sp macro="" textlink="">
      <xdr:nvSpPr>
        <xdr:cNvPr id="311" name="テキスト ボックス 310"/>
        <xdr:cNvSpPr txBox="1"/>
      </xdr:nvSpPr>
      <xdr:spPr>
        <a:xfrm>
          <a:off x="9372111" y="66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8992</xdr:rowOff>
    </xdr:from>
    <xdr:to>
      <xdr:col>46</xdr:col>
      <xdr:colOff>38100</xdr:colOff>
      <xdr:row>38</xdr:row>
      <xdr:rowOff>110592</xdr:rowOff>
    </xdr:to>
    <xdr:sp macro="" textlink="">
      <xdr:nvSpPr>
        <xdr:cNvPr id="312" name="楕円 311"/>
        <xdr:cNvSpPr/>
      </xdr:nvSpPr>
      <xdr:spPr>
        <a:xfrm>
          <a:off x="8699500" y="65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101719</xdr:rowOff>
    </xdr:from>
    <xdr:ext cx="534377" cy="259045"/>
    <xdr:sp macro="" textlink="">
      <xdr:nvSpPr>
        <xdr:cNvPr id="313" name="テキスト ボックス 312"/>
        <xdr:cNvSpPr txBox="1"/>
      </xdr:nvSpPr>
      <xdr:spPr>
        <a:xfrm>
          <a:off x="8483111" y="661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31052</xdr:rowOff>
    </xdr:from>
    <xdr:to>
      <xdr:col>41</xdr:col>
      <xdr:colOff>101600</xdr:colOff>
      <xdr:row>38</xdr:row>
      <xdr:rowOff>132652</xdr:rowOff>
    </xdr:to>
    <xdr:sp macro="" textlink="">
      <xdr:nvSpPr>
        <xdr:cNvPr id="314" name="楕円 313"/>
        <xdr:cNvSpPr/>
      </xdr:nvSpPr>
      <xdr:spPr>
        <a:xfrm>
          <a:off x="7810500" y="654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123779</xdr:rowOff>
    </xdr:from>
    <xdr:ext cx="534377" cy="259045"/>
    <xdr:sp macro="" textlink="">
      <xdr:nvSpPr>
        <xdr:cNvPr id="315" name="テキスト ボックス 314"/>
        <xdr:cNvSpPr txBox="1"/>
      </xdr:nvSpPr>
      <xdr:spPr>
        <a:xfrm>
          <a:off x="7594111" y="663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47422</xdr:rowOff>
    </xdr:from>
    <xdr:to>
      <xdr:col>36</xdr:col>
      <xdr:colOff>165100</xdr:colOff>
      <xdr:row>38</xdr:row>
      <xdr:rowOff>149022</xdr:rowOff>
    </xdr:to>
    <xdr:sp macro="" textlink="">
      <xdr:nvSpPr>
        <xdr:cNvPr id="316" name="楕円 315"/>
        <xdr:cNvSpPr/>
      </xdr:nvSpPr>
      <xdr:spPr>
        <a:xfrm>
          <a:off x="6921500" y="656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140149</xdr:rowOff>
    </xdr:from>
    <xdr:ext cx="469744" cy="259045"/>
    <xdr:sp macro="" textlink="">
      <xdr:nvSpPr>
        <xdr:cNvPr id="317" name="テキスト ボックス 316"/>
        <xdr:cNvSpPr txBox="1"/>
      </xdr:nvSpPr>
      <xdr:spPr>
        <a:xfrm>
          <a:off x="6737428" y="6655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39733</xdr:rowOff>
    </xdr:from>
    <xdr:to>
      <xdr:col>55</xdr:col>
      <xdr:colOff>0</xdr:colOff>
      <xdr:row>58</xdr:row>
      <xdr:rowOff>59928</xdr:rowOff>
    </xdr:to>
    <xdr:cxnSp macro="">
      <xdr:nvCxnSpPr>
        <xdr:cNvPr id="344" name="直線コネクタ 343"/>
        <xdr:cNvCxnSpPr/>
      </xdr:nvCxnSpPr>
      <xdr:spPr>
        <a:xfrm>
          <a:off x="9639300" y="9983833"/>
          <a:ext cx="838200" cy="2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64594</xdr:rowOff>
    </xdr:from>
    <xdr:ext cx="534377" cy="259045"/>
    <xdr:sp macro="" textlink="">
      <xdr:nvSpPr>
        <xdr:cNvPr id="345" name="普通建設事業費平均値テキスト"/>
        <xdr:cNvSpPr txBox="1"/>
      </xdr:nvSpPr>
      <xdr:spPr>
        <a:xfrm>
          <a:off x="10528300" y="966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9472</xdr:rowOff>
    </xdr:from>
    <xdr:to>
      <xdr:col>50</xdr:col>
      <xdr:colOff>114300</xdr:colOff>
      <xdr:row>58</xdr:row>
      <xdr:rowOff>39733</xdr:rowOff>
    </xdr:to>
    <xdr:cxnSp macro="">
      <xdr:nvCxnSpPr>
        <xdr:cNvPr id="347" name="直線コネクタ 346"/>
        <xdr:cNvCxnSpPr/>
      </xdr:nvCxnSpPr>
      <xdr:spPr>
        <a:xfrm>
          <a:off x="8750300" y="9953572"/>
          <a:ext cx="889000" cy="3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3555</xdr:rowOff>
    </xdr:from>
    <xdr:ext cx="534377" cy="259045"/>
    <xdr:sp macro="" textlink="">
      <xdr:nvSpPr>
        <xdr:cNvPr id="349" name="テキスト ボックス 348"/>
        <xdr:cNvSpPr txBox="1"/>
      </xdr:nvSpPr>
      <xdr:spPr>
        <a:xfrm>
          <a:off x="9372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139078</xdr:rowOff>
    </xdr:from>
    <xdr:to>
      <xdr:col>45</xdr:col>
      <xdr:colOff>177800</xdr:colOff>
      <xdr:row>58</xdr:row>
      <xdr:rowOff>9472</xdr:rowOff>
    </xdr:to>
    <xdr:cxnSp macro="">
      <xdr:nvCxnSpPr>
        <xdr:cNvPr id="350" name="直線コネクタ 349"/>
        <xdr:cNvCxnSpPr/>
      </xdr:nvCxnSpPr>
      <xdr:spPr>
        <a:xfrm>
          <a:off x="7861300" y="9911728"/>
          <a:ext cx="889000" cy="4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1" name="フローチャート: 判断 350"/>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162322</xdr:rowOff>
    </xdr:from>
    <xdr:ext cx="534377" cy="259045"/>
    <xdr:sp macro="" textlink="">
      <xdr:nvSpPr>
        <xdr:cNvPr id="352" name="テキスト ボックス 351"/>
        <xdr:cNvSpPr txBox="1"/>
      </xdr:nvSpPr>
      <xdr:spPr>
        <a:xfrm>
          <a:off x="8483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139078</xdr:rowOff>
    </xdr:from>
    <xdr:to>
      <xdr:col>41</xdr:col>
      <xdr:colOff>50800</xdr:colOff>
      <xdr:row>57</xdr:row>
      <xdr:rowOff>141191</xdr:rowOff>
    </xdr:to>
    <xdr:cxnSp macro="">
      <xdr:nvCxnSpPr>
        <xdr:cNvPr id="353" name="直線コネクタ 352"/>
        <xdr:cNvCxnSpPr/>
      </xdr:nvCxnSpPr>
      <xdr:spPr>
        <a:xfrm flipV="1">
          <a:off x="6972300" y="9911728"/>
          <a:ext cx="88900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4" name="フローチャート: 判断 353"/>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5" name="テキスト ボックス 354"/>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6" name="フローチャート: 判断 355"/>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7" name="テキスト ボックス 356"/>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9128</xdr:rowOff>
    </xdr:from>
    <xdr:to>
      <xdr:col>55</xdr:col>
      <xdr:colOff>50800</xdr:colOff>
      <xdr:row>58</xdr:row>
      <xdr:rowOff>110728</xdr:rowOff>
    </xdr:to>
    <xdr:sp macro="" textlink="">
      <xdr:nvSpPr>
        <xdr:cNvPr id="363" name="楕円 362"/>
        <xdr:cNvSpPr/>
      </xdr:nvSpPr>
      <xdr:spPr>
        <a:xfrm>
          <a:off x="10426700" y="995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95505</xdr:rowOff>
    </xdr:from>
    <xdr:ext cx="534377" cy="259045"/>
    <xdr:sp macro="" textlink="">
      <xdr:nvSpPr>
        <xdr:cNvPr id="364" name="普通建設事業費該当値テキスト"/>
        <xdr:cNvSpPr txBox="1"/>
      </xdr:nvSpPr>
      <xdr:spPr>
        <a:xfrm>
          <a:off x="10528300" y="986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160383</xdr:rowOff>
    </xdr:from>
    <xdr:to>
      <xdr:col>50</xdr:col>
      <xdr:colOff>165100</xdr:colOff>
      <xdr:row>58</xdr:row>
      <xdr:rowOff>90533</xdr:rowOff>
    </xdr:to>
    <xdr:sp macro="" textlink="">
      <xdr:nvSpPr>
        <xdr:cNvPr id="365" name="楕円 364"/>
        <xdr:cNvSpPr/>
      </xdr:nvSpPr>
      <xdr:spPr>
        <a:xfrm>
          <a:off x="9588500" y="993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81660</xdr:rowOff>
    </xdr:from>
    <xdr:ext cx="534377" cy="259045"/>
    <xdr:sp macro="" textlink="">
      <xdr:nvSpPr>
        <xdr:cNvPr id="366" name="テキスト ボックス 365"/>
        <xdr:cNvSpPr txBox="1"/>
      </xdr:nvSpPr>
      <xdr:spPr>
        <a:xfrm>
          <a:off x="9372111" y="1002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130122</xdr:rowOff>
    </xdr:from>
    <xdr:to>
      <xdr:col>46</xdr:col>
      <xdr:colOff>38100</xdr:colOff>
      <xdr:row>58</xdr:row>
      <xdr:rowOff>60272</xdr:rowOff>
    </xdr:to>
    <xdr:sp macro="" textlink="">
      <xdr:nvSpPr>
        <xdr:cNvPr id="367" name="楕円 366"/>
        <xdr:cNvSpPr/>
      </xdr:nvSpPr>
      <xdr:spPr>
        <a:xfrm>
          <a:off x="8699500" y="990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51399</xdr:rowOff>
    </xdr:from>
    <xdr:ext cx="534377" cy="259045"/>
    <xdr:sp macro="" textlink="">
      <xdr:nvSpPr>
        <xdr:cNvPr id="368" name="テキスト ボックス 367"/>
        <xdr:cNvSpPr txBox="1"/>
      </xdr:nvSpPr>
      <xdr:spPr>
        <a:xfrm>
          <a:off x="8483111" y="999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88278</xdr:rowOff>
    </xdr:from>
    <xdr:to>
      <xdr:col>41</xdr:col>
      <xdr:colOff>101600</xdr:colOff>
      <xdr:row>58</xdr:row>
      <xdr:rowOff>18428</xdr:rowOff>
    </xdr:to>
    <xdr:sp macro="" textlink="">
      <xdr:nvSpPr>
        <xdr:cNvPr id="369" name="楕円 368"/>
        <xdr:cNvSpPr/>
      </xdr:nvSpPr>
      <xdr:spPr>
        <a:xfrm>
          <a:off x="7810500" y="986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9555</xdr:rowOff>
    </xdr:from>
    <xdr:ext cx="534377" cy="259045"/>
    <xdr:sp macro="" textlink="">
      <xdr:nvSpPr>
        <xdr:cNvPr id="370" name="テキスト ボックス 369"/>
        <xdr:cNvSpPr txBox="1"/>
      </xdr:nvSpPr>
      <xdr:spPr>
        <a:xfrm>
          <a:off x="7594111" y="995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90391</xdr:rowOff>
    </xdr:from>
    <xdr:to>
      <xdr:col>36</xdr:col>
      <xdr:colOff>165100</xdr:colOff>
      <xdr:row>58</xdr:row>
      <xdr:rowOff>20541</xdr:rowOff>
    </xdr:to>
    <xdr:sp macro="" textlink="">
      <xdr:nvSpPr>
        <xdr:cNvPr id="371" name="楕円 370"/>
        <xdr:cNvSpPr/>
      </xdr:nvSpPr>
      <xdr:spPr>
        <a:xfrm>
          <a:off x="6921500" y="986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11668</xdr:rowOff>
    </xdr:from>
    <xdr:ext cx="534377" cy="259045"/>
    <xdr:sp macro="" textlink="">
      <xdr:nvSpPr>
        <xdr:cNvPr id="372" name="テキスト ボックス 371"/>
        <xdr:cNvSpPr txBox="1"/>
      </xdr:nvSpPr>
      <xdr:spPr>
        <a:xfrm>
          <a:off x="6705111" y="995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134288</xdr:rowOff>
    </xdr:from>
    <xdr:to>
      <xdr:col>55</xdr:col>
      <xdr:colOff>0</xdr:colOff>
      <xdr:row>77</xdr:row>
      <xdr:rowOff>154598</xdr:rowOff>
    </xdr:to>
    <xdr:cxnSp macro="">
      <xdr:nvCxnSpPr>
        <xdr:cNvPr id="397" name="直線コネクタ 396"/>
        <xdr:cNvCxnSpPr/>
      </xdr:nvCxnSpPr>
      <xdr:spPr>
        <a:xfrm>
          <a:off x="9639300" y="13335938"/>
          <a:ext cx="838200" cy="2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398" name="普通建設事業費 （ うち新規整備　）平均値テキスト"/>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134288</xdr:rowOff>
    </xdr:from>
    <xdr:to>
      <xdr:col>50</xdr:col>
      <xdr:colOff>114300</xdr:colOff>
      <xdr:row>77</xdr:row>
      <xdr:rowOff>146776</xdr:rowOff>
    </xdr:to>
    <xdr:cxnSp macro="">
      <xdr:nvCxnSpPr>
        <xdr:cNvPr id="400" name="直線コネクタ 399"/>
        <xdr:cNvCxnSpPr/>
      </xdr:nvCxnSpPr>
      <xdr:spPr>
        <a:xfrm flipV="1">
          <a:off x="8750300" y="13335938"/>
          <a:ext cx="889000" cy="1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15248</xdr:rowOff>
    </xdr:from>
    <xdr:ext cx="534377" cy="259045"/>
    <xdr:sp macro="" textlink="">
      <xdr:nvSpPr>
        <xdr:cNvPr id="402" name="テキスト ボックス 401"/>
        <xdr:cNvSpPr txBox="1"/>
      </xdr:nvSpPr>
      <xdr:spPr>
        <a:xfrm>
          <a:off x="9372111" y="130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119475</xdr:rowOff>
    </xdr:from>
    <xdr:to>
      <xdr:col>45</xdr:col>
      <xdr:colOff>177800</xdr:colOff>
      <xdr:row>77</xdr:row>
      <xdr:rowOff>146776</xdr:rowOff>
    </xdr:to>
    <xdr:cxnSp macro="">
      <xdr:nvCxnSpPr>
        <xdr:cNvPr id="403" name="直線コネクタ 402"/>
        <xdr:cNvCxnSpPr/>
      </xdr:nvCxnSpPr>
      <xdr:spPr>
        <a:xfrm>
          <a:off x="7861300" y="13321125"/>
          <a:ext cx="889000" cy="2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4" name="フローチャート: 判断 403"/>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151809</xdr:rowOff>
    </xdr:from>
    <xdr:ext cx="534377" cy="259045"/>
    <xdr:sp macro="" textlink="">
      <xdr:nvSpPr>
        <xdr:cNvPr id="405" name="テキスト ボックス 404"/>
        <xdr:cNvSpPr txBox="1"/>
      </xdr:nvSpPr>
      <xdr:spPr>
        <a:xfrm>
          <a:off x="8483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6" name="フローチャート: 判断 405"/>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103985</xdr:rowOff>
    </xdr:from>
    <xdr:ext cx="534377" cy="259045"/>
    <xdr:sp macro="" textlink="">
      <xdr:nvSpPr>
        <xdr:cNvPr id="407" name="テキスト ボックス 406"/>
        <xdr:cNvSpPr txBox="1"/>
      </xdr:nvSpPr>
      <xdr:spPr>
        <a:xfrm>
          <a:off x="7594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103798</xdr:rowOff>
    </xdr:from>
    <xdr:to>
      <xdr:col>55</xdr:col>
      <xdr:colOff>50800</xdr:colOff>
      <xdr:row>78</xdr:row>
      <xdr:rowOff>33948</xdr:rowOff>
    </xdr:to>
    <xdr:sp macro="" textlink="">
      <xdr:nvSpPr>
        <xdr:cNvPr id="413" name="楕円 412"/>
        <xdr:cNvSpPr/>
      </xdr:nvSpPr>
      <xdr:spPr>
        <a:xfrm>
          <a:off x="10426700" y="1330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50518</xdr:rowOff>
    </xdr:from>
    <xdr:ext cx="469744" cy="259045"/>
    <xdr:sp macro="" textlink="">
      <xdr:nvSpPr>
        <xdr:cNvPr id="414" name="普通建設事業費 （ うち新規整備　）該当値テキスト"/>
        <xdr:cNvSpPr txBox="1"/>
      </xdr:nvSpPr>
      <xdr:spPr>
        <a:xfrm>
          <a:off x="10528300" y="1325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83488</xdr:rowOff>
    </xdr:from>
    <xdr:to>
      <xdr:col>50</xdr:col>
      <xdr:colOff>165100</xdr:colOff>
      <xdr:row>78</xdr:row>
      <xdr:rowOff>13638</xdr:rowOff>
    </xdr:to>
    <xdr:sp macro="" textlink="">
      <xdr:nvSpPr>
        <xdr:cNvPr id="415" name="楕円 414"/>
        <xdr:cNvSpPr/>
      </xdr:nvSpPr>
      <xdr:spPr>
        <a:xfrm>
          <a:off x="9588500" y="1328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4765</xdr:rowOff>
    </xdr:from>
    <xdr:ext cx="534377" cy="259045"/>
    <xdr:sp macro="" textlink="">
      <xdr:nvSpPr>
        <xdr:cNvPr id="416" name="テキスト ボックス 415"/>
        <xdr:cNvSpPr txBox="1"/>
      </xdr:nvSpPr>
      <xdr:spPr>
        <a:xfrm>
          <a:off x="9372111" y="1337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95976</xdr:rowOff>
    </xdr:from>
    <xdr:to>
      <xdr:col>46</xdr:col>
      <xdr:colOff>38100</xdr:colOff>
      <xdr:row>78</xdr:row>
      <xdr:rowOff>26126</xdr:rowOff>
    </xdr:to>
    <xdr:sp macro="" textlink="">
      <xdr:nvSpPr>
        <xdr:cNvPr id="417" name="楕円 416"/>
        <xdr:cNvSpPr/>
      </xdr:nvSpPr>
      <xdr:spPr>
        <a:xfrm>
          <a:off x="8699500" y="132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17253</xdr:rowOff>
    </xdr:from>
    <xdr:ext cx="469744" cy="259045"/>
    <xdr:sp macro="" textlink="">
      <xdr:nvSpPr>
        <xdr:cNvPr id="418" name="テキスト ボックス 417"/>
        <xdr:cNvSpPr txBox="1"/>
      </xdr:nvSpPr>
      <xdr:spPr>
        <a:xfrm>
          <a:off x="8515428" y="133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68675</xdr:rowOff>
    </xdr:from>
    <xdr:to>
      <xdr:col>41</xdr:col>
      <xdr:colOff>101600</xdr:colOff>
      <xdr:row>77</xdr:row>
      <xdr:rowOff>170275</xdr:rowOff>
    </xdr:to>
    <xdr:sp macro="" textlink="">
      <xdr:nvSpPr>
        <xdr:cNvPr id="419" name="楕円 418"/>
        <xdr:cNvSpPr/>
      </xdr:nvSpPr>
      <xdr:spPr>
        <a:xfrm>
          <a:off x="7810500" y="1327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161402</xdr:rowOff>
    </xdr:from>
    <xdr:ext cx="534377" cy="259045"/>
    <xdr:sp macro="" textlink="">
      <xdr:nvSpPr>
        <xdr:cNvPr id="420" name="テキスト ボックス 419"/>
        <xdr:cNvSpPr txBox="1"/>
      </xdr:nvSpPr>
      <xdr:spPr>
        <a:xfrm>
          <a:off x="7594111" y="1336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119191</xdr:rowOff>
    </xdr:from>
    <xdr:to>
      <xdr:col>55</xdr:col>
      <xdr:colOff>0</xdr:colOff>
      <xdr:row>98</xdr:row>
      <xdr:rowOff>122343</xdr:rowOff>
    </xdr:to>
    <xdr:cxnSp macro="">
      <xdr:nvCxnSpPr>
        <xdr:cNvPr id="451" name="直線コネクタ 450"/>
        <xdr:cNvCxnSpPr/>
      </xdr:nvCxnSpPr>
      <xdr:spPr>
        <a:xfrm>
          <a:off x="9639300" y="16921291"/>
          <a:ext cx="838200" cy="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166935</xdr:rowOff>
    </xdr:from>
    <xdr:ext cx="534377" cy="259045"/>
    <xdr:sp macro="" textlink="">
      <xdr:nvSpPr>
        <xdr:cNvPr id="452" name="普通建設事業費 （ うち更新整備　）平均値テキスト"/>
        <xdr:cNvSpPr txBox="1"/>
      </xdr:nvSpPr>
      <xdr:spPr>
        <a:xfrm>
          <a:off x="10528300" y="16454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146639</xdr:rowOff>
    </xdr:from>
    <xdr:to>
      <xdr:col>50</xdr:col>
      <xdr:colOff>114300</xdr:colOff>
      <xdr:row>98</xdr:row>
      <xdr:rowOff>119191</xdr:rowOff>
    </xdr:to>
    <xdr:cxnSp macro="">
      <xdr:nvCxnSpPr>
        <xdr:cNvPr id="454" name="直線コネクタ 453"/>
        <xdr:cNvCxnSpPr/>
      </xdr:nvCxnSpPr>
      <xdr:spPr>
        <a:xfrm>
          <a:off x="8750300" y="16777289"/>
          <a:ext cx="889000" cy="14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6" name="テキスト ボックス 455"/>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131846</xdr:rowOff>
    </xdr:from>
    <xdr:to>
      <xdr:col>45</xdr:col>
      <xdr:colOff>177800</xdr:colOff>
      <xdr:row>97</xdr:row>
      <xdr:rowOff>146639</xdr:rowOff>
    </xdr:to>
    <xdr:cxnSp macro="">
      <xdr:nvCxnSpPr>
        <xdr:cNvPr id="457" name="直線コネクタ 456"/>
        <xdr:cNvCxnSpPr/>
      </xdr:nvCxnSpPr>
      <xdr:spPr>
        <a:xfrm>
          <a:off x="7861300" y="16762496"/>
          <a:ext cx="889000" cy="1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58" name="フローチャート: 判断 457"/>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25167</xdr:rowOff>
    </xdr:from>
    <xdr:ext cx="534377" cy="259045"/>
    <xdr:sp macro="" textlink="">
      <xdr:nvSpPr>
        <xdr:cNvPr id="459" name="テキスト ボックス 458"/>
        <xdr:cNvSpPr txBox="1"/>
      </xdr:nvSpPr>
      <xdr:spPr>
        <a:xfrm>
          <a:off x="8483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0" name="フローチャート: 判断 459"/>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1" name="テキスト ボックス 460"/>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71543</xdr:rowOff>
    </xdr:from>
    <xdr:to>
      <xdr:col>55</xdr:col>
      <xdr:colOff>50800</xdr:colOff>
      <xdr:row>99</xdr:row>
      <xdr:rowOff>1693</xdr:rowOff>
    </xdr:to>
    <xdr:sp macro="" textlink="">
      <xdr:nvSpPr>
        <xdr:cNvPr id="467" name="楕円 466"/>
        <xdr:cNvSpPr/>
      </xdr:nvSpPr>
      <xdr:spPr>
        <a:xfrm>
          <a:off x="10426700" y="1687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157920</xdr:rowOff>
    </xdr:from>
    <xdr:ext cx="469744" cy="259045"/>
    <xdr:sp macro="" textlink="">
      <xdr:nvSpPr>
        <xdr:cNvPr id="468" name="普通建設事業費 （ うち更新整備　）該当値テキスト"/>
        <xdr:cNvSpPr txBox="1"/>
      </xdr:nvSpPr>
      <xdr:spPr>
        <a:xfrm>
          <a:off x="10528300" y="1678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68391</xdr:rowOff>
    </xdr:from>
    <xdr:to>
      <xdr:col>50</xdr:col>
      <xdr:colOff>165100</xdr:colOff>
      <xdr:row>98</xdr:row>
      <xdr:rowOff>169991</xdr:rowOff>
    </xdr:to>
    <xdr:sp macro="" textlink="">
      <xdr:nvSpPr>
        <xdr:cNvPr id="469" name="楕円 468"/>
        <xdr:cNvSpPr/>
      </xdr:nvSpPr>
      <xdr:spPr>
        <a:xfrm>
          <a:off x="9588500" y="1687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161118</xdr:rowOff>
    </xdr:from>
    <xdr:ext cx="469744" cy="259045"/>
    <xdr:sp macro="" textlink="">
      <xdr:nvSpPr>
        <xdr:cNvPr id="470" name="テキスト ボックス 469"/>
        <xdr:cNvSpPr txBox="1"/>
      </xdr:nvSpPr>
      <xdr:spPr>
        <a:xfrm>
          <a:off x="9404428" y="1696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95839</xdr:rowOff>
    </xdr:from>
    <xdr:to>
      <xdr:col>46</xdr:col>
      <xdr:colOff>38100</xdr:colOff>
      <xdr:row>98</xdr:row>
      <xdr:rowOff>25989</xdr:rowOff>
    </xdr:to>
    <xdr:sp macro="" textlink="">
      <xdr:nvSpPr>
        <xdr:cNvPr id="471" name="楕円 470"/>
        <xdr:cNvSpPr/>
      </xdr:nvSpPr>
      <xdr:spPr>
        <a:xfrm>
          <a:off x="8699500" y="1672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42516</xdr:rowOff>
    </xdr:from>
    <xdr:ext cx="534377" cy="259045"/>
    <xdr:sp macro="" textlink="">
      <xdr:nvSpPr>
        <xdr:cNvPr id="472" name="テキスト ボックス 471"/>
        <xdr:cNvSpPr txBox="1"/>
      </xdr:nvSpPr>
      <xdr:spPr>
        <a:xfrm>
          <a:off x="8483111" y="165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81046</xdr:rowOff>
    </xdr:from>
    <xdr:to>
      <xdr:col>41</xdr:col>
      <xdr:colOff>101600</xdr:colOff>
      <xdr:row>98</xdr:row>
      <xdr:rowOff>11196</xdr:rowOff>
    </xdr:to>
    <xdr:sp macro="" textlink="">
      <xdr:nvSpPr>
        <xdr:cNvPr id="473" name="楕円 472"/>
        <xdr:cNvSpPr/>
      </xdr:nvSpPr>
      <xdr:spPr>
        <a:xfrm>
          <a:off x="7810500" y="1671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2323</xdr:rowOff>
    </xdr:from>
    <xdr:ext cx="534377" cy="259045"/>
    <xdr:sp macro="" textlink="">
      <xdr:nvSpPr>
        <xdr:cNvPr id="474" name="テキスト ボックス 473"/>
        <xdr:cNvSpPr txBox="1"/>
      </xdr:nvSpPr>
      <xdr:spPr>
        <a:xfrm>
          <a:off x="7594111" y="1680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5" name="直線コネクタ 50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6"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08" name="直線コネクタ 50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1" name="直線コネクタ 51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2" name="フローチャート: 判断 511"/>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151999</xdr:rowOff>
    </xdr:from>
    <xdr:ext cx="378565" cy="259045"/>
    <xdr:sp macro="" textlink="">
      <xdr:nvSpPr>
        <xdr:cNvPr id="513" name="テキスト ボックス 512"/>
        <xdr:cNvSpPr txBox="1"/>
      </xdr:nvSpPr>
      <xdr:spPr>
        <a:xfrm>
          <a:off x="14403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14" name="直線コネクタ 51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5" name="フローチャート: 判断 514"/>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6" name="テキスト ボックス 515"/>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7" name="フローチャート: 判断 516"/>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18" name="テキスト ボックス 517"/>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4" name="楕円 52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6584</xdr:rowOff>
    </xdr:from>
    <xdr:ext cx="249299" cy="259045"/>
    <xdr:sp macro="" textlink="">
      <xdr:nvSpPr>
        <xdr:cNvPr id="525" name="災害復旧事業費該当値テキスト"/>
        <xdr:cNvSpPr txBox="1"/>
      </xdr:nvSpPr>
      <xdr:spPr>
        <a:xfrm>
          <a:off x="16370300" y="6693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6" name="楕円 52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7" name="テキスト ボックス 52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8" name="楕円 52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9" name="テキスト ボックス 52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0" name="楕円 52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1" name="テキスト ボックス 53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2" name="楕円 53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3" name="テキスト ボックス 532"/>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69228</xdr:rowOff>
    </xdr:from>
    <xdr:to>
      <xdr:col>85</xdr:col>
      <xdr:colOff>127000</xdr:colOff>
      <xdr:row>77</xdr:row>
      <xdr:rowOff>76188</xdr:rowOff>
    </xdr:to>
    <xdr:cxnSp macro="">
      <xdr:nvCxnSpPr>
        <xdr:cNvPr id="611" name="直線コネクタ 610"/>
        <xdr:cNvCxnSpPr/>
      </xdr:nvCxnSpPr>
      <xdr:spPr>
        <a:xfrm flipV="1">
          <a:off x="15481300" y="13270878"/>
          <a:ext cx="838200" cy="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70490</xdr:rowOff>
    </xdr:from>
    <xdr:ext cx="534377" cy="259045"/>
    <xdr:sp macro="" textlink="">
      <xdr:nvSpPr>
        <xdr:cNvPr id="612" name="公債費平均値テキスト"/>
        <xdr:cNvSpPr txBox="1"/>
      </xdr:nvSpPr>
      <xdr:spPr>
        <a:xfrm>
          <a:off x="16370300" y="1292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76188</xdr:rowOff>
    </xdr:from>
    <xdr:to>
      <xdr:col>81</xdr:col>
      <xdr:colOff>50800</xdr:colOff>
      <xdr:row>77</xdr:row>
      <xdr:rowOff>86271</xdr:rowOff>
    </xdr:to>
    <xdr:cxnSp macro="">
      <xdr:nvCxnSpPr>
        <xdr:cNvPr id="614" name="直線コネクタ 613"/>
        <xdr:cNvCxnSpPr/>
      </xdr:nvCxnSpPr>
      <xdr:spPr>
        <a:xfrm flipV="1">
          <a:off x="14592300" y="13277838"/>
          <a:ext cx="889000" cy="1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155643</xdr:rowOff>
    </xdr:from>
    <xdr:ext cx="534377" cy="259045"/>
    <xdr:sp macro="" textlink="">
      <xdr:nvSpPr>
        <xdr:cNvPr id="616" name="テキスト ボックス 615"/>
        <xdr:cNvSpPr txBox="1"/>
      </xdr:nvSpPr>
      <xdr:spPr>
        <a:xfrm>
          <a:off x="15214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63145</xdr:rowOff>
    </xdr:from>
    <xdr:to>
      <xdr:col>76</xdr:col>
      <xdr:colOff>114300</xdr:colOff>
      <xdr:row>77</xdr:row>
      <xdr:rowOff>86271</xdr:rowOff>
    </xdr:to>
    <xdr:cxnSp macro="">
      <xdr:nvCxnSpPr>
        <xdr:cNvPr id="617" name="直線コネクタ 616"/>
        <xdr:cNvCxnSpPr/>
      </xdr:nvCxnSpPr>
      <xdr:spPr>
        <a:xfrm>
          <a:off x="13703300" y="13264795"/>
          <a:ext cx="889000" cy="2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8" name="フローチャート: 判断 617"/>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10342</xdr:rowOff>
    </xdr:from>
    <xdr:ext cx="534377" cy="259045"/>
    <xdr:sp macro="" textlink="">
      <xdr:nvSpPr>
        <xdr:cNvPr id="619" name="テキスト ボックス 618"/>
        <xdr:cNvSpPr txBox="1"/>
      </xdr:nvSpPr>
      <xdr:spPr>
        <a:xfrm>
          <a:off x="14325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60934</xdr:rowOff>
    </xdr:from>
    <xdr:to>
      <xdr:col>71</xdr:col>
      <xdr:colOff>177800</xdr:colOff>
      <xdr:row>77</xdr:row>
      <xdr:rowOff>63145</xdr:rowOff>
    </xdr:to>
    <xdr:cxnSp macro="">
      <xdr:nvCxnSpPr>
        <xdr:cNvPr id="620" name="直線コネクタ 619"/>
        <xdr:cNvCxnSpPr/>
      </xdr:nvCxnSpPr>
      <xdr:spPr>
        <a:xfrm>
          <a:off x="12814300" y="13262584"/>
          <a:ext cx="8890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1" name="フローチャート: 判断 620"/>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22" name="テキスト ボックス 621"/>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3" name="フローチャート: 判断 622"/>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24" name="テキスト ボックス 623"/>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18428</xdr:rowOff>
    </xdr:from>
    <xdr:to>
      <xdr:col>85</xdr:col>
      <xdr:colOff>177800</xdr:colOff>
      <xdr:row>77</xdr:row>
      <xdr:rowOff>120028</xdr:rowOff>
    </xdr:to>
    <xdr:sp macro="" textlink="">
      <xdr:nvSpPr>
        <xdr:cNvPr id="630" name="楕円 629"/>
        <xdr:cNvSpPr/>
      </xdr:nvSpPr>
      <xdr:spPr>
        <a:xfrm>
          <a:off x="16268700" y="1322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168305</xdr:rowOff>
    </xdr:from>
    <xdr:ext cx="534377" cy="259045"/>
    <xdr:sp macro="" textlink="">
      <xdr:nvSpPr>
        <xdr:cNvPr id="631" name="公債費該当値テキスト"/>
        <xdr:cNvSpPr txBox="1"/>
      </xdr:nvSpPr>
      <xdr:spPr>
        <a:xfrm>
          <a:off x="16370300" y="1319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25388</xdr:rowOff>
    </xdr:from>
    <xdr:to>
      <xdr:col>81</xdr:col>
      <xdr:colOff>101600</xdr:colOff>
      <xdr:row>77</xdr:row>
      <xdr:rowOff>126988</xdr:rowOff>
    </xdr:to>
    <xdr:sp macro="" textlink="">
      <xdr:nvSpPr>
        <xdr:cNvPr id="632" name="楕円 631"/>
        <xdr:cNvSpPr/>
      </xdr:nvSpPr>
      <xdr:spPr>
        <a:xfrm>
          <a:off x="15430500" y="1322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118115</xdr:rowOff>
    </xdr:from>
    <xdr:ext cx="534377" cy="259045"/>
    <xdr:sp macro="" textlink="">
      <xdr:nvSpPr>
        <xdr:cNvPr id="633" name="テキスト ボックス 632"/>
        <xdr:cNvSpPr txBox="1"/>
      </xdr:nvSpPr>
      <xdr:spPr>
        <a:xfrm>
          <a:off x="15214111" y="1331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35471</xdr:rowOff>
    </xdr:from>
    <xdr:to>
      <xdr:col>76</xdr:col>
      <xdr:colOff>165100</xdr:colOff>
      <xdr:row>77</xdr:row>
      <xdr:rowOff>137071</xdr:rowOff>
    </xdr:to>
    <xdr:sp macro="" textlink="">
      <xdr:nvSpPr>
        <xdr:cNvPr id="634" name="楕円 633"/>
        <xdr:cNvSpPr/>
      </xdr:nvSpPr>
      <xdr:spPr>
        <a:xfrm>
          <a:off x="14541500" y="1323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128198</xdr:rowOff>
    </xdr:from>
    <xdr:ext cx="534377" cy="259045"/>
    <xdr:sp macro="" textlink="">
      <xdr:nvSpPr>
        <xdr:cNvPr id="635" name="テキスト ボックス 634"/>
        <xdr:cNvSpPr txBox="1"/>
      </xdr:nvSpPr>
      <xdr:spPr>
        <a:xfrm>
          <a:off x="14325111" y="1332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12345</xdr:rowOff>
    </xdr:from>
    <xdr:to>
      <xdr:col>72</xdr:col>
      <xdr:colOff>38100</xdr:colOff>
      <xdr:row>77</xdr:row>
      <xdr:rowOff>113945</xdr:rowOff>
    </xdr:to>
    <xdr:sp macro="" textlink="">
      <xdr:nvSpPr>
        <xdr:cNvPr id="636" name="楕円 635"/>
        <xdr:cNvSpPr/>
      </xdr:nvSpPr>
      <xdr:spPr>
        <a:xfrm>
          <a:off x="13652500" y="132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105072</xdr:rowOff>
    </xdr:from>
    <xdr:ext cx="534377" cy="259045"/>
    <xdr:sp macro="" textlink="">
      <xdr:nvSpPr>
        <xdr:cNvPr id="637" name="テキスト ボックス 636"/>
        <xdr:cNvSpPr txBox="1"/>
      </xdr:nvSpPr>
      <xdr:spPr>
        <a:xfrm>
          <a:off x="13436111" y="1330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10134</xdr:rowOff>
    </xdr:from>
    <xdr:to>
      <xdr:col>67</xdr:col>
      <xdr:colOff>101600</xdr:colOff>
      <xdr:row>77</xdr:row>
      <xdr:rowOff>111734</xdr:rowOff>
    </xdr:to>
    <xdr:sp macro="" textlink="">
      <xdr:nvSpPr>
        <xdr:cNvPr id="638" name="楕円 637"/>
        <xdr:cNvSpPr/>
      </xdr:nvSpPr>
      <xdr:spPr>
        <a:xfrm>
          <a:off x="12763500" y="1321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102861</xdr:rowOff>
    </xdr:from>
    <xdr:ext cx="534377" cy="259045"/>
    <xdr:sp macro="" textlink="">
      <xdr:nvSpPr>
        <xdr:cNvPr id="639" name="テキスト ボックス 638"/>
        <xdr:cNvSpPr txBox="1"/>
      </xdr:nvSpPr>
      <xdr:spPr>
        <a:xfrm>
          <a:off x="12547111" y="1330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116317</xdr:rowOff>
    </xdr:from>
    <xdr:to>
      <xdr:col>85</xdr:col>
      <xdr:colOff>127000</xdr:colOff>
      <xdr:row>98</xdr:row>
      <xdr:rowOff>149285</xdr:rowOff>
    </xdr:to>
    <xdr:cxnSp macro="">
      <xdr:nvCxnSpPr>
        <xdr:cNvPr id="670" name="直線コネクタ 669"/>
        <xdr:cNvCxnSpPr/>
      </xdr:nvCxnSpPr>
      <xdr:spPr>
        <a:xfrm>
          <a:off x="15481300" y="16918417"/>
          <a:ext cx="838200" cy="3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80067</xdr:rowOff>
    </xdr:from>
    <xdr:ext cx="469744" cy="259045"/>
    <xdr:sp macro="" textlink="">
      <xdr:nvSpPr>
        <xdr:cNvPr id="671" name="積立金平均値テキスト"/>
        <xdr:cNvSpPr txBox="1"/>
      </xdr:nvSpPr>
      <xdr:spPr>
        <a:xfrm>
          <a:off x="16370300" y="16710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76769</xdr:rowOff>
    </xdr:from>
    <xdr:to>
      <xdr:col>81</xdr:col>
      <xdr:colOff>50800</xdr:colOff>
      <xdr:row>98</xdr:row>
      <xdr:rowOff>116317</xdr:rowOff>
    </xdr:to>
    <xdr:cxnSp macro="">
      <xdr:nvCxnSpPr>
        <xdr:cNvPr id="673" name="直線コネクタ 672"/>
        <xdr:cNvCxnSpPr/>
      </xdr:nvCxnSpPr>
      <xdr:spPr>
        <a:xfrm>
          <a:off x="14592300" y="16878869"/>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164498</xdr:rowOff>
    </xdr:from>
    <xdr:ext cx="469744" cy="259045"/>
    <xdr:sp macro="" textlink="">
      <xdr:nvSpPr>
        <xdr:cNvPr id="675" name="テキスト ボックス 674"/>
        <xdr:cNvSpPr txBox="1"/>
      </xdr:nvSpPr>
      <xdr:spPr>
        <a:xfrm>
          <a:off x="15246428" y="1696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76769</xdr:rowOff>
    </xdr:from>
    <xdr:to>
      <xdr:col>76</xdr:col>
      <xdr:colOff>114300</xdr:colOff>
      <xdr:row>98</xdr:row>
      <xdr:rowOff>163164</xdr:rowOff>
    </xdr:to>
    <xdr:cxnSp macro="">
      <xdr:nvCxnSpPr>
        <xdr:cNvPr id="676" name="直線コネクタ 675"/>
        <xdr:cNvCxnSpPr/>
      </xdr:nvCxnSpPr>
      <xdr:spPr>
        <a:xfrm flipV="1">
          <a:off x="13703300" y="16878869"/>
          <a:ext cx="889000" cy="8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7" name="フローチャート: 判断 676"/>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119392</xdr:rowOff>
    </xdr:from>
    <xdr:ext cx="534377" cy="259045"/>
    <xdr:sp macro="" textlink="">
      <xdr:nvSpPr>
        <xdr:cNvPr id="678" name="テキスト ボックス 677"/>
        <xdr:cNvSpPr txBox="1"/>
      </xdr:nvSpPr>
      <xdr:spPr>
        <a:xfrm>
          <a:off x="14325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118946</xdr:rowOff>
    </xdr:from>
    <xdr:to>
      <xdr:col>71</xdr:col>
      <xdr:colOff>177800</xdr:colOff>
      <xdr:row>98</xdr:row>
      <xdr:rowOff>163164</xdr:rowOff>
    </xdr:to>
    <xdr:cxnSp macro="">
      <xdr:nvCxnSpPr>
        <xdr:cNvPr id="679" name="直線コネクタ 678"/>
        <xdr:cNvCxnSpPr/>
      </xdr:nvCxnSpPr>
      <xdr:spPr>
        <a:xfrm>
          <a:off x="12814300" y="16921046"/>
          <a:ext cx="889000" cy="4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0" name="フローチャート: 判断 679"/>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1" name="テキスト ボックス 680"/>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2" name="フローチャート: 判断 681"/>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83" name="テキスト ボックス 682"/>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98485</xdr:rowOff>
    </xdr:from>
    <xdr:to>
      <xdr:col>85</xdr:col>
      <xdr:colOff>177800</xdr:colOff>
      <xdr:row>99</xdr:row>
      <xdr:rowOff>28635</xdr:rowOff>
    </xdr:to>
    <xdr:sp macro="" textlink="">
      <xdr:nvSpPr>
        <xdr:cNvPr id="689" name="楕円 688"/>
        <xdr:cNvSpPr/>
      </xdr:nvSpPr>
      <xdr:spPr>
        <a:xfrm>
          <a:off x="16268700" y="1690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35617</xdr:rowOff>
    </xdr:from>
    <xdr:ext cx="469744" cy="259045"/>
    <xdr:sp macro="" textlink="">
      <xdr:nvSpPr>
        <xdr:cNvPr id="690" name="積立金該当値テキスト"/>
        <xdr:cNvSpPr txBox="1"/>
      </xdr:nvSpPr>
      <xdr:spPr>
        <a:xfrm>
          <a:off x="16370300" y="1683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65517</xdr:rowOff>
    </xdr:from>
    <xdr:to>
      <xdr:col>81</xdr:col>
      <xdr:colOff>101600</xdr:colOff>
      <xdr:row>98</xdr:row>
      <xdr:rowOff>167117</xdr:rowOff>
    </xdr:to>
    <xdr:sp macro="" textlink="">
      <xdr:nvSpPr>
        <xdr:cNvPr id="691" name="楕円 690"/>
        <xdr:cNvSpPr/>
      </xdr:nvSpPr>
      <xdr:spPr>
        <a:xfrm>
          <a:off x="15430500" y="1686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12194</xdr:rowOff>
    </xdr:from>
    <xdr:ext cx="469744" cy="259045"/>
    <xdr:sp macro="" textlink="">
      <xdr:nvSpPr>
        <xdr:cNvPr id="692" name="テキスト ボックス 691"/>
        <xdr:cNvSpPr txBox="1"/>
      </xdr:nvSpPr>
      <xdr:spPr>
        <a:xfrm>
          <a:off x="15246428" y="1664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25969</xdr:rowOff>
    </xdr:from>
    <xdr:to>
      <xdr:col>76</xdr:col>
      <xdr:colOff>165100</xdr:colOff>
      <xdr:row>98</xdr:row>
      <xdr:rowOff>127569</xdr:rowOff>
    </xdr:to>
    <xdr:sp macro="" textlink="">
      <xdr:nvSpPr>
        <xdr:cNvPr id="693" name="楕円 692"/>
        <xdr:cNvSpPr/>
      </xdr:nvSpPr>
      <xdr:spPr>
        <a:xfrm>
          <a:off x="14541500" y="1682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118696</xdr:rowOff>
    </xdr:from>
    <xdr:ext cx="534377" cy="259045"/>
    <xdr:sp macro="" textlink="">
      <xdr:nvSpPr>
        <xdr:cNvPr id="694" name="テキスト ボックス 693"/>
        <xdr:cNvSpPr txBox="1"/>
      </xdr:nvSpPr>
      <xdr:spPr>
        <a:xfrm>
          <a:off x="14325111" y="1692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112364</xdr:rowOff>
    </xdr:from>
    <xdr:to>
      <xdr:col>72</xdr:col>
      <xdr:colOff>38100</xdr:colOff>
      <xdr:row>99</xdr:row>
      <xdr:rowOff>42514</xdr:rowOff>
    </xdr:to>
    <xdr:sp macro="" textlink="">
      <xdr:nvSpPr>
        <xdr:cNvPr id="695" name="楕円 694"/>
        <xdr:cNvSpPr/>
      </xdr:nvSpPr>
      <xdr:spPr>
        <a:xfrm>
          <a:off x="13652500" y="1691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33641</xdr:rowOff>
    </xdr:from>
    <xdr:ext cx="469744" cy="259045"/>
    <xdr:sp macro="" textlink="">
      <xdr:nvSpPr>
        <xdr:cNvPr id="696" name="テキスト ボックス 695"/>
        <xdr:cNvSpPr txBox="1"/>
      </xdr:nvSpPr>
      <xdr:spPr>
        <a:xfrm>
          <a:off x="13468428" y="170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68146</xdr:rowOff>
    </xdr:from>
    <xdr:to>
      <xdr:col>67</xdr:col>
      <xdr:colOff>101600</xdr:colOff>
      <xdr:row>98</xdr:row>
      <xdr:rowOff>169746</xdr:rowOff>
    </xdr:to>
    <xdr:sp macro="" textlink="">
      <xdr:nvSpPr>
        <xdr:cNvPr id="697" name="楕円 696"/>
        <xdr:cNvSpPr/>
      </xdr:nvSpPr>
      <xdr:spPr>
        <a:xfrm>
          <a:off x="12763500" y="1687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160873</xdr:rowOff>
    </xdr:from>
    <xdr:ext cx="469744" cy="259045"/>
    <xdr:sp macro="" textlink="">
      <xdr:nvSpPr>
        <xdr:cNvPr id="698" name="テキスト ボックス 697"/>
        <xdr:cNvSpPr txBox="1"/>
      </xdr:nvSpPr>
      <xdr:spPr>
        <a:xfrm>
          <a:off x="12579428" y="1696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116622</xdr:rowOff>
    </xdr:from>
    <xdr:to>
      <xdr:col>116</xdr:col>
      <xdr:colOff>63500</xdr:colOff>
      <xdr:row>39</xdr:row>
      <xdr:rowOff>72317</xdr:rowOff>
    </xdr:to>
    <xdr:cxnSp macro="">
      <xdr:nvCxnSpPr>
        <xdr:cNvPr id="729" name="直線コネクタ 728"/>
        <xdr:cNvCxnSpPr/>
      </xdr:nvCxnSpPr>
      <xdr:spPr>
        <a:xfrm flipV="1">
          <a:off x="21323300" y="6631722"/>
          <a:ext cx="838200" cy="12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100855</xdr:rowOff>
    </xdr:from>
    <xdr:ext cx="378565" cy="259045"/>
    <xdr:sp macro="" textlink="">
      <xdr:nvSpPr>
        <xdr:cNvPr id="730" name="投資及び出資金平均値テキスト"/>
        <xdr:cNvSpPr txBox="1"/>
      </xdr:nvSpPr>
      <xdr:spPr>
        <a:xfrm>
          <a:off x="22212300" y="6615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72317</xdr:rowOff>
    </xdr:from>
    <xdr:to>
      <xdr:col>111</xdr:col>
      <xdr:colOff>177800</xdr:colOff>
      <xdr:row>39</xdr:row>
      <xdr:rowOff>83530</xdr:rowOff>
    </xdr:to>
    <xdr:cxnSp macro="">
      <xdr:nvCxnSpPr>
        <xdr:cNvPr id="732" name="直線コネクタ 731"/>
        <xdr:cNvCxnSpPr/>
      </xdr:nvCxnSpPr>
      <xdr:spPr>
        <a:xfrm flipV="1">
          <a:off x="20434300" y="6758867"/>
          <a:ext cx="889000" cy="1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4" name="テキスト ボックス 733"/>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83530</xdr:rowOff>
    </xdr:from>
    <xdr:to>
      <xdr:col>107</xdr:col>
      <xdr:colOff>50800</xdr:colOff>
      <xdr:row>39</xdr:row>
      <xdr:rowOff>91694</xdr:rowOff>
    </xdr:to>
    <xdr:cxnSp macro="">
      <xdr:nvCxnSpPr>
        <xdr:cNvPr id="735" name="直線コネクタ 734"/>
        <xdr:cNvCxnSpPr/>
      </xdr:nvCxnSpPr>
      <xdr:spPr>
        <a:xfrm flipV="1">
          <a:off x="19545300" y="677008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6" name="フローチャート: 判断 735"/>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73568</xdr:rowOff>
    </xdr:from>
    <xdr:ext cx="378565" cy="259045"/>
    <xdr:sp macro="" textlink="">
      <xdr:nvSpPr>
        <xdr:cNvPr id="737" name="テキスト ボックス 736"/>
        <xdr:cNvSpPr txBox="1"/>
      </xdr:nvSpPr>
      <xdr:spPr>
        <a:xfrm>
          <a:off x="20245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87340</xdr:rowOff>
    </xdr:from>
    <xdr:to>
      <xdr:col>102</xdr:col>
      <xdr:colOff>114300</xdr:colOff>
      <xdr:row>39</xdr:row>
      <xdr:rowOff>91694</xdr:rowOff>
    </xdr:to>
    <xdr:cxnSp macro="">
      <xdr:nvCxnSpPr>
        <xdr:cNvPr id="738" name="直線コネクタ 737"/>
        <xdr:cNvCxnSpPr/>
      </xdr:nvCxnSpPr>
      <xdr:spPr>
        <a:xfrm>
          <a:off x="18656300" y="6773890"/>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9" name="フローチャート: 判断 738"/>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40" name="テキスト ボックス 739"/>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1" name="フローチャート: 判断 740"/>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2" name="テキスト ボックス 741"/>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65822</xdr:rowOff>
    </xdr:from>
    <xdr:to>
      <xdr:col>116</xdr:col>
      <xdr:colOff>114300</xdr:colOff>
      <xdr:row>38</xdr:row>
      <xdr:rowOff>167422</xdr:rowOff>
    </xdr:to>
    <xdr:sp macro="" textlink="">
      <xdr:nvSpPr>
        <xdr:cNvPr id="748" name="楕円 747"/>
        <xdr:cNvSpPr/>
      </xdr:nvSpPr>
      <xdr:spPr>
        <a:xfrm>
          <a:off x="22110700" y="658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88699</xdr:rowOff>
    </xdr:from>
    <xdr:ext cx="469744" cy="259045"/>
    <xdr:sp macro="" textlink="">
      <xdr:nvSpPr>
        <xdr:cNvPr id="749" name="投資及び出資金該当値テキスト"/>
        <xdr:cNvSpPr txBox="1"/>
      </xdr:nvSpPr>
      <xdr:spPr>
        <a:xfrm>
          <a:off x="22212300" y="643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21517</xdr:rowOff>
    </xdr:from>
    <xdr:to>
      <xdr:col>112</xdr:col>
      <xdr:colOff>38100</xdr:colOff>
      <xdr:row>39</xdr:row>
      <xdr:rowOff>123117</xdr:rowOff>
    </xdr:to>
    <xdr:sp macro="" textlink="">
      <xdr:nvSpPr>
        <xdr:cNvPr id="750" name="楕円 749"/>
        <xdr:cNvSpPr/>
      </xdr:nvSpPr>
      <xdr:spPr>
        <a:xfrm>
          <a:off x="21272500" y="670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114244</xdr:rowOff>
    </xdr:from>
    <xdr:ext cx="378565" cy="259045"/>
    <xdr:sp macro="" textlink="">
      <xdr:nvSpPr>
        <xdr:cNvPr id="751" name="テキスト ボックス 750"/>
        <xdr:cNvSpPr txBox="1"/>
      </xdr:nvSpPr>
      <xdr:spPr>
        <a:xfrm>
          <a:off x="21134017" y="6800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32730</xdr:rowOff>
    </xdr:from>
    <xdr:to>
      <xdr:col>107</xdr:col>
      <xdr:colOff>101600</xdr:colOff>
      <xdr:row>39</xdr:row>
      <xdr:rowOff>134330</xdr:rowOff>
    </xdr:to>
    <xdr:sp macro="" textlink="">
      <xdr:nvSpPr>
        <xdr:cNvPr id="752" name="楕円 751"/>
        <xdr:cNvSpPr/>
      </xdr:nvSpPr>
      <xdr:spPr>
        <a:xfrm>
          <a:off x="20383500" y="671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125457</xdr:rowOff>
    </xdr:from>
    <xdr:ext cx="378565" cy="259045"/>
    <xdr:sp macro="" textlink="">
      <xdr:nvSpPr>
        <xdr:cNvPr id="753" name="テキスト ボックス 752"/>
        <xdr:cNvSpPr txBox="1"/>
      </xdr:nvSpPr>
      <xdr:spPr>
        <a:xfrm>
          <a:off x="20245017" y="6812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40894</xdr:rowOff>
    </xdr:from>
    <xdr:to>
      <xdr:col>102</xdr:col>
      <xdr:colOff>165100</xdr:colOff>
      <xdr:row>39</xdr:row>
      <xdr:rowOff>142494</xdr:rowOff>
    </xdr:to>
    <xdr:sp macro="" textlink="">
      <xdr:nvSpPr>
        <xdr:cNvPr id="754" name="楕円 753"/>
        <xdr:cNvSpPr/>
      </xdr:nvSpPr>
      <xdr:spPr>
        <a:xfrm>
          <a:off x="19494500" y="672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133621</xdr:rowOff>
    </xdr:from>
    <xdr:ext cx="313932" cy="259045"/>
    <xdr:sp macro="" textlink="">
      <xdr:nvSpPr>
        <xdr:cNvPr id="755" name="テキスト ボックス 754"/>
        <xdr:cNvSpPr txBox="1"/>
      </xdr:nvSpPr>
      <xdr:spPr>
        <a:xfrm>
          <a:off x="19388333" y="68201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36540</xdr:rowOff>
    </xdr:from>
    <xdr:to>
      <xdr:col>98</xdr:col>
      <xdr:colOff>38100</xdr:colOff>
      <xdr:row>39</xdr:row>
      <xdr:rowOff>138140</xdr:rowOff>
    </xdr:to>
    <xdr:sp macro="" textlink="">
      <xdr:nvSpPr>
        <xdr:cNvPr id="756" name="楕円 755"/>
        <xdr:cNvSpPr/>
      </xdr:nvSpPr>
      <xdr:spPr>
        <a:xfrm>
          <a:off x="18605500" y="672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129267</xdr:rowOff>
    </xdr:from>
    <xdr:ext cx="378565" cy="259045"/>
    <xdr:sp macro="" textlink="">
      <xdr:nvSpPr>
        <xdr:cNvPr id="757" name="テキスト ボックス 756"/>
        <xdr:cNvSpPr txBox="1"/>
      </xdr:nvSpPr>
      <xdr:spPr>
        <a:xfrm>
          <a:off x="18467017" y="6815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114966</xdr:rowOff>
    </xdr:from>
    <xdr:to>
      <xdr:col>116</xdr:col>
      <xdr:colOff>63500</xdr:colOff>
      <xdr:row>58</xdr:row>
      <xdr:rowOff>115148</xdr:rowOff>
    </xdr:to>
    <xdr:cxnSp macro="">
      <xdr:nvCxnSpPr>
        <xdr:cNvPr id="784" name="直線コネクタ 783"/>
        <xdr:cNvCxnSpPr/>
      </xdr:nvCxnSpPr>
      <xdr:spPr>
        <a:xfrm>
          <a:off x="21323300" y="10059066"/>
          <a:ext cx="8382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5" name="貸付金平均値テキスト"/>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114737</xdr:rowOff>
    </xdr:from>
    <xdr:to>
      <xdr:col>111</xdr:col>
      <xdr:colOff>177800</xdr:colOff>
      <xdr:row>58</xdr:row>
      <xdr:rowOff>114966</xdr:rowOff>
    </xdr:to>
    <xdr:cxnSp macro="">
      <xdr:nvCxnSpPr>
        <xdr:cNvPr id="787" name="直線コネクタ 786"/>
        <xdr:cNvCxnSpPr/>
      </xdr:nvCxnSpPr>
      <xdr:spPr>
        <a:xfrm>
          <a:off x="20434300" y="1005883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89" name="テキスト ボックス 788"/>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109662</xdr:rowOff>
    </xdr:from>
    <xdr:to>
      <xdr:col>107</xdr:col>
      <xdr:colOff>50800</xdr:colOff>
      <xdr:row>58</xdr:row>
      <xdr:rowOff>114737</xdr:rowOff>
    </xdr:to>
    <xdr:cxnSp macro="">
      <xdr:nvCxnSpPr>
        <xdr:cNvPr id="790" name="直線コネクタ 789"/>
        <xdr:cNvCxnSpPr/>
      </xdr:nvCxnSpPr>
      <xdr:spPr>
        <a:xfrm>
          <a:off x="19545300" y="10053762"/>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1" name="フローチャート: 判断 790"/>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88613</xdr:rowOff>
    </xdr:from>
    <xdr:ext cx="469744" cy="259045"/>
    <xdr:sp macro="" textlink="">
      <xdr:nvSpPr>
        <xdr:cNvPr id="792" name="テキスト ボックス 791"/>
        <xdr:cNvSpPr txBox="1"/>
      </xdr:nvSpPr>
      <xdr:spPr>
        <a:xfrm>
          <a:off x="20199428"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109617</xdr:rowOff>
    </xdr:from>
    <xdr:to>
      <xdr:col>102</xdr:col>
      <xdr:colOff>114300</xdr:colOff>
      <xdr:row>58</xdr:row>
      <xdr:rowOff>109662</xdr:rowOff>
    </xdr:to>
    <xdr:cxnSp macro="">
      <xdr:nvCxnSpPr>
        <xdr:cNvPr id="793" name="直線コネクタ 792"/>
        <xdr:cNvCxnSpPr/>
      </xdr:nvCxnSpPr>
      <xdr:spPr>
        <a:xfrm>
          <a:off x="18656300" y="10053717"/>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4" name="フローチャート: 判断 793"/>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5" name="テキスト ボックス 794"/>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6" name="フローチャート: 判断 795"/>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7" name="テキスト ボックス 796"/>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64348</xdr:rowOff>
    </xdr:from>
    <xdr:to>
      <xdr:col>116</xdr:col>
      <xdr:colOff>114300</xdr:colOff>
      <xdr:row>58</xdr:row>
      <xdr:rowOff>165948</xdr:rowOff>
    </xdr:to>
    <xdr:sp macro="" textlink="">
      <xdr:nvSpPr>
        <xdr:cNvPr id="803" name="楕円 802"/>
        <xdr:cNvSpPr/>
      </xdr:nvSpPr>
      <xdr:spPr>
        <a:xfrm>
          <a:off x="22110700" y="1000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150725</xdr:rowOff>
    </xdr:from>
    <xdr:ext cx="378565" cy="259045"/>
    <xdr:sp macro="" textlink="">
      <xdr:nvSpPr>
        <xdr:cNvPr id="804" name="貸付金該当値テキスト"/>
        <xdr:cNvSpPr txBox="1"/>
      </xdr:nvSpPr>
      <xdr:spPr>
        <a:xfrm>
          <a:off x="22212300" y="9923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64166</xdr:rowOff>
    </xdr:from>
    <xdr:to>
      <xdr:col>112</xdr:col>
      <xdr:colOff>38100</xdr:colOff>
      <xdr:row>58</xdr:row>
      <xdr:rowOff>165766</xdr:rowOff>
    </xdr:to>
    <xdr:sp macro="" textlink="">
      <xdr:nvSpPr>
        <xdr:cNvPr id="805" name="楕円 804"/>
        <xdr:cNvSpPr/>
      </xdr:nvSpPr>
      <xdr:spPr>
        <a:xfrm>
          <a:off x="21272500" y="1000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156893</xdr:rowOff>
    </xdr:from>
    <xdr:ext cx="378565" cy="259045"/>
    <xdr:sp macro="" textlink="">
      <xdr:nvSpPr>
        <xdr:cNvPr id="806" name="テキスト ボックス 805"/>
        <xdr:cNvSpPr txBox="1"/>
      </xdr:nvSpPr>
      <xdr:spPr>
        <a:xfrm>
          <a:off x="21134017" y="10100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63937</xdr:rowOff>
    </xdr:from>
    <xdr:to>
      <xdr:col>107</xdr:col>
      <xdr:colOff>101600</xdr:colOff>
      <xdr:row>58</xdr:row>
      <xdr:rowOff>165537</xdr:rowOff>
    </xdr:to>
    <xdr:sp macro="" textlink="">
      <xdr:nvSpPr>
        <xdr:cNvPr id="807" name="楕円 806"/>
        <xdr:cNvSpPr/>
      </xdr:nvSpPr>
      <xdr:spPr>
        <a:xfrm>
          <a:off x="20383500" y="1000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156664</xdr:rowOff>
    </xdr:from>
    <xdr:ext cx="378565" cy="259045"/>
    <xdr:sp macro="" textlink="">
      <xdr:nvSpPr>
        <xdr:cNvPr id="808" name="テキスト ボックス 807"/>
        <xdr:cNvSpPr txBox="1"/>
      </xdr:nvSpPr>
      <xdr:spPr>
        <a:xfrm>
          <a:off x="20245017" y="10100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58862</xdr:rowOff>
    </xdr:from>
    <xdr:to>
      <xdr:col>102</xdr:col>
      <xdr:colOff>165100</xdr:colOff>
      <xdr:row>58</xdr:row>
      <xdr:rowOff>160462</xdr:rowOff>
    </xdr:to>
    <xdr:sp macro="" textlink="">
      <xdr:nvSpPr>
        <xdr:cNvPr id="809" name="楕円 808"/>
        <xdr:cNvSpPr/>
      </xdr:nvSpPr>
      <xdr:spPr>
        <a:xfrm>
          <a:off x="19494500" y="1000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151589</xdr:rowOff>
    </xdr:from>
    <xdr:ext cx="378565" cy="259045"/>
    <xdr:sp macro="" textlink="">
      <xdr:nvSpPr>
        <xdr:cNvPr id="810" name="テキスト ボックス 809"/>
        <xdr:cNvSpPr txBox="1"/>
      </xdr:nvSpPr>
      <xdr:spPr>
        <a:xfrm>
          <a:off x="19356017" y="1009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58817</xdr:rowOff>
    </xdr:from>
    <xdr:to>
      <xdr:col>98</xdr:col>
      <xdr:colOff>38100</xdr:colOff>
      <xdr:row>58</xdr:row>
      <xdr:rowOff>160417</xdr:rowOff>
    </xdr:to>
    <xdr:sp macro="" textlink="">
      <xdr:nvSpPr>
        <xdr:cNvPr id="811" name="楕円 810"/>
        <xdr:cNvSpPr/>
      </xdr:nvSpPr>
      <xdr:spPr>
        <a:xfrm>
          <a:off x="18605500" y="1000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151544</xdr:rowOff>
    </xdr:from>
    <xdr:ext cx="378565" cy="259045"/>
    <xdr:sp macro="" textlink="">
      <xdr:nvSpPr>
        <xdr:cNvPr id="812" name="テキスト ボックス 811"/>
        <xdr:cNvSpPr txBox="1"/>
      </xdr:nvSpPr>
      <xdr:spPr>
        <a:xfrm>
          <a:off x="18467017" y="10095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165303</xdr:rowOff>
    </xdr:from>
    <xdr:to>
      <xdr:col>116</xdr:col>
      <xdr:colOff>63500</xdr:colOff>
      <xdr:row>78</xdr:row>
      <xdr:rowOff>40053</xdr:rowOff>
    </xdr:to>
    <xdr:cxnSp macro="">
      <xdr:nvCxnSpPr>
        <xdr:cNvPr id="840" name="直線コネクタ 839"/>
        <xdr:cNvCxnSpPr/>
      </xdr:nvCxnSpPr>
      <xdr:spPr>
        <a:xfrm>
          <a:off x="21323300" y="13366953"/>
          <a:ext cx="838200" cy="4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28590</xdr:rowOff>
    </xdr:from>
    <xdr:ext cx="534377" cy="259045"/>
    <xdr:sp macro="" textlink="">
      <xdr:nvSpPr>
        <xdr:cNvPr id="841" name="繰出金平均値テキスト"/>
        <xdr:cNvSpPr txBox="1"/>
      </xdr:nvSpPr>
      <xdr:spPr>
        <a:xfrm>
          <a:off x="22212300" y="12887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165303</xdr:rowOff>
    </xdr:from>
    <xdr:to>
      <xdr:col>111</xdr:col>
      <xdr:colOff>177800</xdr:colOff>
      <xdr:row>78</xdr:row>
      <xdr:rowOff>14908</xdr:rowOff>
    </xdr:to>
    <xdr:cxnSp macro="">
      <xdr:nvCxnSpPr>
        <xdr:cNvPr id="843" name="直線コネクタ 842"/>
        <xdr:cNvCxnSpPr/>
      </xdr:nvCxnSpPr>
      <xdr:spPr>
        <a:xfrm flipV="1">
          <a:off x="20434300" y="13366953"/>
          <a:ext cx="889000" cy="2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115885</xdr:rowOff>
    </xdr:from>
    <xdr:ext cx="534377" cy="259045"/>
    <xdr:sp macro="" textlink="">
      <xdr:nvSpPr>
        <xdr:cNvPr id="845" name="テキスト ボックス 844"/>
        <xdr:cNvSpPr txBox="1"/>
      </xdr:nvSpPr>
      <xdr:spPr>
        <a:xfrm>
          <a:off x="21056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14908</xdr:rowOff>
    </xdr:from>
    <xdr:to>
      <xdr:col>107</xdr:col>
      <xdr:colOff>50800</xdr:colOff>
      <xdr:row>78</xdr:row>
      <xdr:rowOff>60102</xdr:rowOff>
    </xdr:to>
    <xdr:cxnSp macro="">
      <xdr:nvCxnSpPr>
        <xdr:cNvPr id="846" name="直線コネクタ 845"/>
        <xdr:cNvCxnSpPr/>
      </xdr:nvCxnSpPr>
      <xdr:spPr>
        <a:xfrm flipV="1">
          <a:off x="19545300" y="13388008"/>
          <a:ext cx="889000" cy="4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7" name="フローチャート: 判断 846"/>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49316</xdr:rowOff>
    </xdr:from>
    <xdr:ext cx="534377" cy="259045"/>
    <xdr:sp macro="" textlink="">
      <xdr:nvSpPr>
        <xdr:cNvPr id="848" name="テキスト ボックス 847"/>
        <xdr:cNvSpPr txBox="1"/>
      </xdr:nvSpPr>
      <xdr:spPr>
        <a:xfrm>
          <a:off x="20167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60102</xdr:rowOff>
    </xdr:from>
    <xdr:to>
      <xdr:col>102</xdr:col>
      <xdr:colOff>114300</xdr:colOff>
      <xdr:row>78</xdr:row>
      <xdr:rowOff>61016</xdr:rowOff>
    </xdr:to>
    <xdr:cxnSp macro="">
      <xdr:nvCxnSpPr>
        <xdr:cNvPr id="849" name="直線コネクタ 848"/>
        <xdr:cNvCxnSpPr/>
      </xdr:nvCxnSpPr>
      <xdr:spPr>
        <a:xfrm flipV="1">
          <a:off x="18656300" y="1343320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0" name="フローチャート: 判断 849"/>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30433</xdr:rowOff>
    </xdr:from>
    <xdr:ext cx="534377" cy="259045"/>
    <xdr:sp macro="" textlink="">
      <xdr:nvSpPr>
        <xdr:cNvPr id="851" name="テキスト ボックス 850"/>
        <xdr:cNvSpPr txBox="1"/>
      </xdr:nvSpPr>
      <xdr:spPr>
        <a:xfrm>
          <a:off x="19278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2" name="フローチャート: 判断 851"/>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62163</xdr:rowOff>
    </xdr:from>
    <xdr:ext cx="534377" cy="259045"/>
    <xdr:sp macro="" textlink="">
      <xdr:nvSpPr>
        <xdr:cNvPr id="853" name="テキスト ボックス 852"/>
        <xdr:cNvSpPr txBox="1"/>
      </xdr:nvSpPr>
      <xdr:spPr>
        <a:xfrm>
          <a:off x="18389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160703</xdr:rowOff>
    </xdr:from>
    <xdr:to>
      <xdr:col>116</xdr:col>
      <xdr:colOff>114300</xdr:colOff>
      <xdr:row>78</xdr:row>
      <xdr:rowOff>90853</xdr:rowOff>
    </xdr:to>
    <xdr:sp macro="" textlink="">
      <xdr:nvSpPr>
        <xdr:cNvPr id="859" name="楕円 858"/>
        <xdr:cNvSpPr/>
      </xdr:nvSpPr>
      <xdr:spPr>
        <a:xfrm>
          <a:off x="22110700" y="1336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75630</xdr:rowOff>
    </xdr:from>
    <xdr:ext cx="534377" cy="259045"/>
    <xdr:sp macro="" textlink="">
      <xdr:nvSpPr>
        <xdr:cNvPr id="860" name="繰出金該当値テキスト"/>
        <xdr:cNvSpPr txBox="1"/>
      </xdr:nvSpPr>
      <xdr:spPr>
        <a:xfrm>
          <a:off x="22212300" y="1327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114503</xdr:rowOff>
    </xdr:from>
    <xdr:to>
      <xdr:col>112</xdr:col>
      <xdr:colOff>38100</xdr:colOff>
      <xdr:row>78</xdr:row>
      <xdr:rowOff>44653</xdr:rowOff>
    </xdr:to>
    <xdr:sp macro="" textlink="">
      <xdr:nvSpPr>
        <xdr:cNvPr id="861" name="楕円 860"/>
        <xdr:cNvSpPr/>
      </xdr:nvSpPr>
      <xdr:spPr>
        <a:xfrm>
          <a:off x="21272500" y="133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35780</xdr:rowOff>
    </xdr:from>
    <xdr:ext cx="534377" cy="259045"/>
    <xdr:sp macro="" textlink="">
      <xdr:nvSpPr>
        <xdr:cNvPr id="862" name="テキスト ボックス 861"/>
        <xdr:cNvSpPr txBox="1"/>
      </xdr:nvSpPr>
      <xdr:spPr>
        <a:xfrm>
          <a:off x="21056111" y="1340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135558</xdr:rowOff>
    </xdr:from>
    <xdr:to>
      <xdr:col>107</xdr:col>
      <xdr:colOff>101600</xdr:colOff>
      <xdr:row>78</xdr:row>
      <xdr:rowOff>65708</xdr:rowOff>
    </xdr:to>
    <xdr:sp macro="" textlink="">
      <xdr:nvSpPr>
        <xdr:cNvPr id="863" name="楕円 862"/>
        <xdr:cNvSpPr/>
      </xdr:nvSpPr>
      <xdr:spPr>
        <a:xfrm>
          <a:off x="20383500" y="1333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56835</xdr:rowOff>
    </xdr:from>
    <xdr:ext cx="534377" cy="259045"/>
    <xdr:sp macro="" textlink="">
      <xdr:nvSpPr>
        <xdr:cNvPr id="864" name="テキスト ボックス 863"/>
        <xdr:cNvSpPr txBox="1"/>
      </xdr:nvSpPr>
      <xdr:spPr>
        <a:xfrm>
          <a:off x="20167111" y="1342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9302</xdr:rowOff>
    </xdr:from>
    <xdr:to>
      <xdr:col>102</xdr:col>
      <xdr:colOff>165100</xdr:colOff>
      <xdr:row>78</xdr:row>
      <xdr:rowOff>110902</xdr:rowOff>
    </xdr:to>
    <xdr:sp macro="" textlink="">
      <xdr:nvSpPr>
        <xdr:cNvPr id="865" name="楕円 864"/>
        <xdr:cNvSpPr/>
      </xdr:nvSpPr>
      <xdr:spPr>
        <a:xfrm>
          <a:off x="19494500" y="1338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102029</xdr:rowOff>
    </xdr:from>
    <xdr:ext cx="534377" cy="259045"/>
    <xdr:sp macro="" textlink="">
      <xdr:nvSpPr>
        <xdr:cNvPr id="866" name="テキスト ボックス 865"/>
        <xdr:cNvSpPr txBox="1"/>
      </xdr:nvSpPr>
      <xdr:spPr>
        <a:xfrm>
          <a:off x="19278111" y="1347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10216</xdr:rowOff>
    </xdr:from>
    <xdr:to>
      <xdr:col>98</xdr:col>
      <xdr:colOff>38100</xdr:colOff>
      <xdr:row>78</xdr:row>
      <xdr:rowOff>111816</xdr:rowOff>
    </xdr:to>
    <xdr:sp macro="" textlink="">
      <xdr:nvSpPr>
        <xdr:cNvPr id="867" name="楕円 866"/>
        <xdr:cNvSpPr/>
      </xdr:nvSpPr>
      <xdr:spPr>
        <a:xfrm>
          <a:off x="18605500" y="1338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102943</xdr:rowOff>
    </xdr:from>
    <xdr:ext cx="534377" cy="259045"/>
    <xdr:sp macro="" textlink="">
      <xdr:nvSpPr>
        <xdr:cNvPr id="868" name="テキスト ボックス 867"/>
        <xdr:cNvSpPr txBox="1"/>
      </xdr:nvSpPr>
      <xdr:spPr>
        <a:xfrm>
          <a:off x="18389111" y="13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ほとんどの項目で類似団体内平均よりも低い数値で推移しており、他類似団体よりも低コストでの運営となっている。</a:t>
          </a:r>
        </a:p>
        <a:p>
          <a:r>
            <a:rPr kumimoji="1" lang="ja-JP" altLang="en-US" sz="1300">
              <a:latin typeface="ＭＳ Ｐゴシック" panose="020B0600070205080204" pitchFamily="50" charset="-128"/>
              <a:ea typeface="ＭＳ Ｐゴシック" panose="020B0600070205080204" pitchFamily="50" charset="-128"/>
            </a:rPr>
            <a:t>　子育て支援策の充実などから、扶助費のウエイトが高く、住民一人当たり</a:t>
          </a:r>
          <a:r>
            <a:rPr kumimoji="1" lang="en-US" altLang="ja-JP" sz="1300">
              <a:latin typeface="ＭＳ Ｐゴシック" panose="020B0600070205080204" pitchFamily="50" charset="-128"/>
              <a:ea typeface="ＭＳ Ｐゴシック" panose="020B0600070205080204" pitchFamily="50" charset="-128"/>
            </a:rPr>
            <a:t>78,080</a:t>
          </a:r>
          <a:r>
            <a:rPr kumimoji="1" lang="ja-JP" altLang="en-US" sz="1300">
              <a:latin typeface="ＭＳ Ｐゴシック" panose="020B0600070205080204" pitchFamily="50" charset="-128"/>
              <a:ea typeface="ＭＳ Ｐゴシック" panose="020B0600070205080204" pitchFamily="50" charset="-128"/>
            </a:rPr>
            <a:t>円となっており、年々増加傾向にある。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普通建設事業費は、雨水地下貯留施設等設置工事に係る経費の減少などにより、低い値となっている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93,184
91,061
34.52
26,334,420
25,403,653
800,990
15,768,276
21,522,117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118212</xdr:rowOff>
    </xdr:from>
    <xdr:to>
      <xdr:col>24</xdr:col>
      <xdr:colOff>63500</xdr:colOff>
      <xdr:row>35</xdr:row>
      <xdr:rowOff>119583</xdr:rowOff>
    </xdr:to>
    <xdr:cxnSp macro="">
      <xdr:nvCxnSpPr>
        <xdr:cNvPr id="59" name="直線コネクタ 58"/>
        <xdr:cNvCxnSpPr/>
      </xdr:nvCxnSpPr>
      <xdr:spPr>
        <a:xfrm flipV="1">
          <a:off x="3797300" y="6118962"/>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17594</xdr:rowOff>
    </xdr:from>
    <xdr:ext cx="469744" cy="259045"/>
    <xdr:sp macro="" textlink="">
      <xdr:nvSpPr>
        <xdr:cNvPr id="60" name="議会費平均値テキスト"/>
        <xdr:cNvSpPr txBox="1"/>
      </xdr:nvSpPr>
      <xdr:spPr>
        <a:xfrm>
          <a:off x="4686300" y="5846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119583</xdr:rowOff>
    </xdr:from>
    <xdr:to>
      <xdr:col>19</xdr:col>
      <xdr:colOff>177800</xdr:colOff>
      <xdr:row>35</xdr:row>
      <xdr:rowOff>134214</xdr:rowOff>
    </xdr:to>
    <xdr:cxnSp macro="">
      <xdr:nvCxnSpPr>
        <xdr:cNvPr id="62" name="直線コネクタ 61"/>
        <xdr:cNvCxnSpPr/>
      </xdr:nvCxnSpPr>
      <xdr:spPr>
        <a:xfrm flipV="1">
          <a:off x="2908300" y="6120333"/>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4" name="テキスト ボックス 63"/>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108153</xdr:rowOff>
    </xdr:from>
    <xdr:to>
      <xdr:col>15</xdr:col>
      <xdr:colOff>50800</xdr:colOff>
      <xdr:row>35</xdr:row>
      <xdr:rowOff>134214</xdr:rowOff>
    </xdr:to>
    <xdr:cxnSp macro="">
      <xdr:nvCxnSpPr>
        <xdr:cNvPr id="65" name="直線コネクタ 64"/>
        <xdr:cNvCxnSpPr/>
      </xdr:nvCxnSpPr>
      <xdr:spPr>
        <a:xfrm>
          <a:off x="2019300" y="6108903"/>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136618</xdr:rowOff>
    </xdr:from>
    <xdr:ext cx="469744" cy="259045"/>
    <xdr:sp macro="" textlink="">
      <xdr:nvSpPr>
        <xdr:cNvPr id="67" name="テキスト ボックス 66"/>
        <xdr:cNvSpPr txBox="1"/>
      </xdr:nvSpPr>
      <xdr:spPr>
        <a:xfrm>
          <a:off x="2673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35458</xdr:rowOff>
    </xdr:from>
    <xdr:to>
      <xdr:col>10</xdr:col>
      <xdr:colOff>114300</xdr:colOff>
      <xdr:row>35</xdr:row>
      <xdr:rowOff>108153</xdr:rowOff>
    </xdr:to>
    <xdr:cxnSp macro="">
      <xdr:nvCxnSpPr>
        <xdr:cNvPr id="68" name="直線コネクタ 67"/>
        <xdr:cNvCxnSpPr/>
      </xdr:nvCxnSpPr>
      <xdr:spPr>
        <a:xfrm>
          <a:off x="1130300" y="6036208"/>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67412</xdr:rowOff>
    </xdr:from>
    <xdr:to>
      <xdr:col>24</xdr:col>
      <xdr:colOff>114300</xdr:colOff>
      <xdr:row>35</xdr:row>
      <xdr:rowOff>169012</xdr:rowOff>
    </xdr:to>
    <xdr:sp macro="" textlink="">
      <xdr:nvSpPr>
        <xdr:cNvPr id="78" name="楕円 77"/>
        <xdr:cNvSpPr/>
      </xdr:nvSpPr>
      <xdr:spPr>
        <a:xfrm>
          <a:off x="4584700" y="606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45839</xdr:rowOff>
    </xdr:from>
    <xdr:ext cx="469744" cy="259045"/>
    <xdr:sp macro="" textlink="">
      <xdr:nvSpPr>
        <xdr:cNvPr id="79" name="議会費該当値テキスト"/>
        <xdr:cNvSpPr txBox="1"/>
      </xdr:nvSpPr>
      <xdr:spPr>
        <a:xfrm>
          <a:off x="4686300" y="604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68783</xdr:rowOff>
    </xdr:from>
    <xdr:to>
      <xdr:col>20</xdr:col>
      <xdr:colOff>38100</xdr:colOff>
      <xdr:row>35</xdr:row>
      <xdr:rowOff>170383</xdr:rowOff>
    </xdr:to>
    <xdr:sp macro="" textlink="">
      <xdr:nvSpPr>
        <xdr:cNvPr id="80" name="楕円 79"/>
        <xdr:cNvSpPr/>
      </xdr:nvSpPr>
      <xdr:spPr>
        <a:xfrm>
          <a:off x="3746500" y="606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161510</xdr:rowOff>
    </xdr:from>
    <xdr:ext cx="469744" cy="259045"/>
    <xdr:sp macro="" textlink="">
      <xdr:nvSpPr>
        <xdr:cNvPr id="81" name="テキスト ボックス 80"/>
        <xdr:cNvSpPr txBox="1"/>
      </xdr:nvSpPr>
      <xdr:spPr>
        <a:xfrm>
          <a:off x="3562428" y="61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83414</xdr:rowOff>
    </xdr:from>
    <xdr:to>
      <xdr:col>15</xdr:col>
      <xdr:colOff>101600</xdr:colOff>
      <xdr:row>36</xdr:row>
      <xdr:rowOff>13564</xdr:rowOff>
    </xdr:to>
    <xdr:sp macro="" textlink="">
      <xdr:nvSpPr>
        <xdr:cNvPr id="82" name="楕円 81"/>
        <xdr:cNvSpPr/>
      </xdr:nvSpPr>
      <xdr:spPr>
        <a:xfrm>
          <a:off x="2857500" y="608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4691</xdr:rowOff>
    </xdr:from>
    <xdr:ext cx="469744" cy="259045"/>
    <xdr:sp macro="" textlink="">
      <xdr:nvSpPr>
        <xdr:cNvPr id="83" name="テキスト ボックス 82"/>
        <xdr:cNvSpPr txBox="1"/>
      </xdr:nvSpPr>
      <xdr:spPr>
        <a:xfrm>
          <a:off x="2673428" y="617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57353</xdr:rowOff>
    </xdr:from>
    <xdr:to>
      <xdr:col>10</xdr:col>
      <xdr:colOff>165100</xdr:colOff>
      <xdr:row>35</xdr:row>
      <xdr:rowOff>158953</xdr:rowOff>
    </xdr:to>
    <xdr:sp macro="" textlink="">
      <xdr:nvSpPr>
        <xdr:cNvPr id="84" name="楕円 83"/>
        <xdr:cNvSpPr/>
      </xdr:nvSpPr>
      <xdr:spPr>
        <a:xfrm>
          <a:off x="1968500" y="60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150080</xdr:rowOff>
    </xdr:from>
    <xdr:ext cx="469744" cy="259045"/>
    <xdr:sp macro="" textlink="">
      <xdr:nvSpPr>
        <xdr:cNvPr id="85" name="テキスト ボックス 84"/>
        <xdr:cNvSpPr txBox="1"/>
      </xdr:nvSpPr>
      <xdr:spPr>
        <a:xfrm>
          <a:off x="1784428" y="615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156108</xdr:rowOff>
    </xdr:from>
    <xdr:to>
      <xdr:col>6</xdr:col>
      <xdr:colOff>38100</xdr:colOff>
      <xdr:row>35</xdr:row>
      <xdr:rowOff>86258</xdr:rowOff>
    </xdr:to>
    <xdr:sp macro="" textlink="">
      <xdr:nvSpPr>
        <xdr:cNvPr id="86" name="楕円 85"/>
        <xdr:cNvSpPr/>
      </xdr:nvSpPr>
      <xdr:spPr>
        <a:xfrm>
          <a:off x="1079500" y="59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77385</xdr:rowOff>
    </xdr:from>
    <xdr:ext cx="469744" cy="259045"/>
    <xdr:sp macro="" textlink="">
      <xdr:nvSpPr>
        <xdr:cNvPr id="87" name="テキスト ボックス 86"/>
        <xdr:cNvSpPr txBox="1"/>
      </xdr:nvSpPr>
      <xdr:spPr>
        <a:xfrm>
          <a:off x="895428" y="607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118148</xdr:rowOff>
    </xdr:from>
    <xdr:to>
      <xdr:col>24</xdr:col>
      <xdr:colOff>63500</xdr:colOff>
      <xdr:row>58</xdr:row>
      <xdr:rowOff>149237</xdr:rowOff>
    </xdr:to>
    <xdr:cxnSp macro="">
      <xdr:nvCxnSpPr>
        <xdr:cNvPr id="117" name="直線コネクタ 116"/>
        <xdr:cNvCxnSpPr/>
      </xdr:nvCxnSpPr>
      <xdr:spPr>
        <a:xfrm>
          <a:off x="3797300" y="10062248"/>
          <a:ext cx="8382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122280</xdr:rowOff>
    </xdr:from>
    <xdr:ext cx="534377" cy="259045"/>
    <xdr:sp macro="" textlink="">
      <xdr:nvSpPr>
        <xdr:cNvPr id="118" name="総務費平均値テキスト"/>
        <xdr:cNvSpPr txBox="1"/>
      </xdr:nvSpPr>
      <xdr:spPr>
        <a:xfrm>
          <a:off x="4686300" y="9723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53492</xdr:rowOff>
    </xdr:from>
    <xdr:to>
      <xdr:col>19</xdr:col>
      <xdr:colOff>177800</xdr:colOff>
      <xdr:row>58</xdr:row>
      <xdr:rowOff>118148</xdr:rowOff>
    </xdr:to>
    <xdr:cxnSp macro="">
      <xdr:nvCxnSpPr>
        <xdr:cNvPr id="120" name="直線コネクタ 119"/>
        <xdr:cNvCxnSpPr/>
      </xdr:nvCxnSpPr>
      <xdr:spPr>
        <a:xfrm>
          <a:off x="2908300" y="9997592"/>
          <a:ext cx="889000" cy="6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59034</xdr:rowOff>
    </xdr:from>
    <xdr:ext cx="534377" cy="259045"/>
    <xdr:sp macro="" textlink="">
      <xdr:nvSpPr>
        <xdr:cNvPr id="122" name="テキスト ボックス 121"/>
        <xdr:cNvSpPr txBox="1"/>
      </xdr:nvSpPr>
      <xdr:spPr>
        <a:xfrm>
          <a:off x="3530111" y="96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53492</xdr:rowOff>
    </xdr:from>
    <xdr:to>
      <xdr:col>15</xdr:col>
      <xdr:colOff>50800</xdr:colOff>
      <xdr:row>58</xdr:row>
      <xdr:rowOff>132194</xdr:rowOff>
    </xdr:to>
    <xdr:cxnSp macro="">
      <xdr:nvCxnSpPr>
        <xdr:cNvPr id="123" name="直線コネクタ 122"/>
        <xdr:cNvCxnSpPr/>
      </xdr:nvCxnSpPr>
      <xdr:spPr>
        <a:xfrm flipV="1">
          <a:off x="2019300" y="9997592"/>
          <a:ext cx="889000" cy="7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167467</xdr:rowOff>
    </xdr:from>
    <xdr:ext cx="534377" cy="259045"/>
    <xdr:sp macro="" textlink="">
      <xdr:nvSpPr>
        <xdr:cNvPr id="125" name="テキスト ボックス 124"/>
        <xdr:cNvSpPr txBox="1"/>
      </xdr:nvSpPr>
      <xdr:spPr>
        <a:xfrm>
          <a:off x="2641111" y="95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72644</xdr:rowOff>
    </xdr:from>
    <xdr:to>
      <xdr:col>10</xdr:col>
      <xdr:colOff>114300</xdr:colOff>
      <xdr:row>58</xdr:row>
      <xdr:rowOff>132194</xdr:rowOff>
    </xdr:to>
    <xdr:cxnSp macro="">
      <xdr:nvCxnSpPr>
        <xdr:cNvPr id="126" name="直線コネクタ 125"/>
        <xdr:cNvCxnSpPr/>
      </xdr:nvCxnSpPr>
      <xdr:spPr>
        <a:xfrm>
          <a:off x="1130300" y="10016744"/>
          <a:ext cx="889000" cy="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98437</xdr:rowOff>
    </xdr:from>
    <xdr:to>
      <xdr:col>24</xdr:col>
      <xdr:colOff>114300</xdr:colOff>
      <xdr:row>59</xdr:row>
      <xdr:rowOff>28587</xdr:rowOff>
    </xdr:to>
    <xdr:sp macro="" textlink="">
      <xdr:nvSpPr>
        <xdr:cNvPr id="136" name="楕円 135"/>
        <xdr:cNvSpPr/>
      </xdr:nvSpPr>
      <xdr:spPr>
        <a:xfrm>
          <a:off x="4584700" y="1004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13364</xdr:rowOff>
    </xdr:from>
    <xdr:ext cx="534377" cy="259045"/>
    <xdr:sp macro="" textlink="">
      <xdr:nvSpPr>
        <xdr:cNvPr id="137" name="総務費該当値テキスト"/>
        <xdr:cNvSpPr txBox="1"/>
      </xdr:nvSpPr>
      <xdr:spPr>
        <a:xfrm>
          <a:off x="4686300" y="995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67348</xdr:rowOff>
    </xdr:from>
    <xdr:to>
      <xdr:col>20</xdr:col>
      <xdr:colOff>38100</xdr:colOff>
      <xdr:row>58</xdr:row>
      <xdr:rowOff>168948</xdr:rowOff>
    </xdr:to>
    <xdr:sp macro="" textlink="">
      <xdr:nvSpPr>
        <xdr:cNvPr id="138" name="楕円 137"/>
        <xdr:cNvSpPr/>
      </xdr:nvSpPr>
      <xdr:spPr>
        <a:xfrm>
          <a:off x="3746500" y="1001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160075</xdr:rowOff>
    </xdr:from>
    <xdr:ext cx="534377" cy="259045"/>
    <xdr:sp macro="" textlink="">
      <xdr:nvSpPr>
        <xdr:cNvPr id="139" name="テキスト ボックス 138"/>
        <xdr:cNvSpPr txBox="1"/>
      </xdr:nvSpPr>
      <xdr:spPr>
        <a:xfrm>
          <a:off x="3530111" y="1010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2692</xdr:rowOff>
    </xdr:from>
    <xdr:to>
      <xdr:col>15</xdr:col>
      <xdr:colOff>101600</xdr:colOff>
      <xdr:row>58</xdr:row>
      <xdr:rowOff>104292</xdr:rowOff>
    </xdr:to>
    <xdr:sp macro="" textlink="">
      <xdr:nvSpPr>
        <xdr:cNvPr id="140" name="楕円 139"/>
        <xdr:cNvSpPr/>
      </xdr:nvSpPr>
      <xdr:spPr>
        <a:xfrm>
          <a:off x="2857500" y="994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95419</xdr:rowOff>
    </xdr:from>
    <xdr:ext cx="534377" cy="259045"/>
    <xdr:sp macro="" textlink="">
      <xdr:nvSpPr>
        <xdr:cNvPr id="141" name="テキスト ボックス 140"/>
        <xdr:cNvSpPr txBox="1"/>
      </xdr:nvSpPr>
      <xdr:spPr>
        <a:xfrm>
          <a:off x="2641111" y="1003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81394</xdr:rowOff>
    </xdr:from>
    <xdr:to>
      <xdr:col>10</xdr:col>
      <xdr:colOff>165100</xdr:colOff>
      <xdr:row>59</xdr:row>
      <xdr:rowOff>11544</xdr:rowOff>
    </xdr:to>
    <xdr:sp macro="" textlink="">
      <xdr:nvSpPr>
        <xdr:cNvPr id="142" name="楕円 141"/>
        <xdr:cNvSpPr/>
      </xdr:nvSpPr>
      <xdr:spPr>
        <a:xfrm>
          <a:off x="1968500" y="1002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2671</xdr:rowOff>
    </xdr:from>
    <xdr:ext cx="534377" cy="259045"/>
    <xdr:sp macro="" textlink="">
      <xdr:nvSpPr>
        <xdr:cNvPr id="143" name="テキスト ボックス 142"/>
        <xdr:cNvSpPr txBox="1"/>
      </xdr:nvSpPr>
      <xdr:spPr>
        <a:xfrm>
          <a:off x="1752111" y="1011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21844</xdr:rowOff>
    </xdr:from>
    <xdr:to>
      <xdr:col>6</xdr:col>
      <xdr:colOff>38100</xdr:colOff>
      <xdr:row>58</xdr:row>
      <xdr:rowOff>123444</xdr:rowOff>
    </xdr:to>
    <xdr:sp macro="" textlink="">
      <xdr:nvSpPr>
        <xdr:cNvPr id="144" name="楕円 143"/>
        <xdr:cNvSpPr/>
      </xdr:nvSpPr>
      <xdr:spPr>
        <a:xfrm>
          <a:off x="1079500" y="996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114571</xdr:rowOff>
    </xdr:from>
    <xdr:ext cx="534377" cy="259045"/>
    <xdr:sp macro="" textlink="">
      <xdr:nvSpPr>
        <xdr:cNvPr id="145" name="テキスト ボックス 144"/>
        <xdr:cNvSpPr txBox="1"/>
      </xdr:nvSpPr>
      <xdr:spPr>
        <a:xfrm>
          <a:off x="863111" y="100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53772</xdr:rowOff>
    </xdr:from>
    <xdr:to>
      <xdr:col>24</xdr:col>
      <xdr:colOff>63500</xdr:colOff>
      <xdr:row>77</xdr:row>
      <xdr:rowOff>102070</xdr:rowOff>
    </xdr:to>
    <xdr:cxnSp macro="">
      <xdr:nvCxnSpPr>
        <xdr:cNvPr id="175" name="直線コネクタ 174"/>
        <xdr:cNvCxnSpPr/>
      </xdr:nvCxnSpPr>
      <xdr:spPr>
        <a:xfrm flipV="1">
          <a:off x="3797300" y="13255422"/>
          <a:ext cx="838200" cy="4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151566</xdr:rowOff>
    </xdr:from>
    <xdr:ext cx="599010" cy="259045"/>
    <xdr:sp macro="" textlink="">
      <xdr:nvSpPr>
        <xdr:cNvPr id="176" name="民生費平均値テキスト"/>
        <xdr:cNvSpPr txBox="1"/>
      </xdr:nvSpPr>
      <xdr:spPr>
        <a:xfrm>
          <a:off x="4686300" y="12667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102070</xdr:rowOff>
    </xdr:from>
    <xdr:to>
      <xdr:col>19</xdr:col>
      <xdr:colOff>177800</xdr:colOff>
      <xdr:row>78</xdr:row>
      <xdr:rowOff>76</xdr:rowOff>
    </xdr:to>
    <xdr:cxnSp macro="">
      <xdr:nvCxnSpPr>
        <xdr:cNvPr id="178" name="直線コネクタ 177"/>
        <xdr:cNvCxnSpPr/>
      </xdr:nvCxnSpPr>
      <xdr:spPr>
        <a:xfrm flipV="1">
          <a:off x="2908300" y="13303720"/>
          <a:ext cx="889000" cy="6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80" name="テキスト ボックス 179"/>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76</xdr:rowOff>
    </xdr:from>
    <xdr:to>
      <xdr:col>15</xdr:col>
      <xdr:colOff>50800</xdr:colOff>
      <xdr:row>78</xdr:row>
      <xdr:rowOff>51067</xdr:rowOff>
    </xdr:to>
    <xdr:cxnSp macro="">
      <xdr:nvCxnSpPr>
        <xdr:cNvPr id="181" name="直線コネクタ 180"/>
        <xdr:cNvCxnSpPr/>
      </xdr:nvCxnSpPr>
      <xdr:spPr>
        <a:xfrm flipV="1">
          <a:off x="2019300" y="13373176"/>
          <a:ext cx="889000" cy="5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148912</xdr:rowOff>
    </xdr:from>
    <xdr:ext cx="599010" cy="259045"/>
    <xdr:sp macro="" textlink="">
      <xdr:nvSpPr>
        <xdr:cNvPr id="183" name="テキスト ボックス 182"/>
        <xdr:cNvSpPr txBox="1"/>
      </xdr:nvSpPr>
      <xdr:spPr>
        <a:xfrm>
          <a:off x="2608795"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51067</xdr:rowOff>
    </xdr:from>
    <xdr:to>
      <xdr:col>10</xdr:col>
      <xdr:colOff>114300</xdr:colOff>
      <xdr:row>78</xdr:row>
      <xdr:rowOff>130111</xdr:rowOff>
    </xdr:to>
    <xdr:cxnSp macro="">
      <xdr:nvCxnSpPr>
        <xdr:cNvPr id="184" name="直線コネクタ 183"/>
        <xdr:cNvCxnSpPr/>
      </xdr:nvCxnSpPr>
      <xdr:spPr>
        <a:xfrm flipV="1">
          <a:off x="1130300" y="13424167"/>
          <a:ext cx="889000" cy="7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108958</xdr:rowOff>
    </xdr:from>
    <xdr:ext cx="599010" cy="259045"/>
    <xdr:sp macro="" textlink="">
      <xdr:nvSpPr>
        <xdr:cNvPr id="186" name="テキスト ボックス 185"/>
        <xdr:cNvSpPr txBox="1"/>
      </xdr:nvSpPr>
      <xdr:spPr>
        <a:xfrm>
          <a:off x="1719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21290</xdr:rowOff>
    </xdr:from>
    <xdr:ext cx="599010" cy="259045"/>
    <xdr:sp macro="" textlink="">
      <xdr:nvSpPr>
        <xdr:cNvPr id="188" name="テキスト ボックス 187"/>
        <xdr:cNvSpPr txBox="1"/>
      </xdr:nvSpPr>
      <xdr:spPr>
        <a:xfrm>
          <a:off x="830795"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2972</xdr:rowOff>
    </xdr:from>
    <xdr:to>
      <xdr:col>24</xdr:col>
      <xdr:colOff>114300</xdr:colOff>
      <xdr:row>77</xdr:row>
      <xdr:rowOff>104572</xdr:rowOff>
    </xdr:to>
    <xdr:sp macro="" textlink="">
      <xdr:nvSpPr>
        <xdr:cNvPr id="194" name="楕円 193"/>
        <xdr:cNvSpPr/>
      </xdr:nvSpPr>
      <xdr:spPr>
        <a:xfrm>
          <a:off x="4584700" y="132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152849</xdr:rowOff>
    </xdr:from>
    <xdr:ext cx="599010" cy="259045"/>
    <xdr:sp macro="" textlink="">
      <xdr:nvSpPr>
        <xdr:cNvPr id="195" name="民生費該当値テキスト"/>
        <xdr:cNvSpPr txBox="1"/>
      </xdr:nvSpPr>
      <xdr:spPr>
        <a:xfrm>
          <a:off x="4686300" y="13183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51270</xdr:rowOff>
    </xdr:from>
    <xdr:to>
      <xdr:col>20</xdr:col>
      <xdr:colOff>38100</xdr:colOff>
      <xdr:row>77</xdr:row>
      <xdr:rowOff>152870</xdr:rowOff>
    </xdr:to>
    <xdr:sp macro="" textlink="">
      <xdr:nvSpPr>
        <xdr:cNvPr id="196" name="楕円 195"/>
        <xdr:cNvSpPr/>
      </xdr:nvSpPr>
      <xdr:spPr>
        <a:xfrm>
          <a:off x="3746500" y="132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143997</xdr:rowOff>
    </xdr:from>
    <xdr:ext cx="599010" cy="259045"/>
    <xdr:sp macro="" textlink="">
      <xdr:nvSpPr>
        <xdr:cNvPr id="197" name="テキスト ボックス 196"/>
        <xdr:cNvSpPr txBox="1"/>
      </xdr:nvSpPr>
      <xdr:spPr>
        <a:xfrm>
          <a:off x="3497795" y="13345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120726</xdr:rowOff>
    </xdr:from>
    <xdr:to>
      <xdr:col>15</xdr:col>
      <xdr:colOff>101600</xdr:colOff>
      <xdr:row>78</xdr:row>
      <xdr:rowOff>50876</xdr:rowOff>
    </xdr:to>
    <xdr:sp macro="" textlink="">
      <xdr:nvSpPr>
        <xdr:cNvPr id="198" name="楕円 197"/>
        <xdr:cNvSpPr/>
      </xdr:nvSpPr>
      <xdr:spPr>
        <a:xfrm>
          <a:off x="2857500" y="1332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42003</xdr:rowOff>
    </xdr:from>
    <xdr:ext cx="599010" cy="259045"/>
    <xdr:sp macro="" textlink="">
      <xdr:nvSpPr>
        <xdr:cNvPr id="199" name="テキスト ボックス 198"/>
        <xdr:cNvSpPr txBox="1"/>
      </xdr:nvSpPr>
      <xdr:spPr>
        <a:xfrm>
          <a:off x="2608795" y="1341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267</xdr:rowOff>
    </xdr:from>
    <xdr:to>
      <xdr:col>10</xdr:col>
      <xdr:colOff>165100</xdr:colOff>
      <xdr:row>78</xdr:row>
      <xdr:rowOff>101867</xdr:rowOff>
    </xdr:to>
    <xdr:sp macro="" textlink="">
      <xdr:nvSpPr>
        <xdr:cNvPr id="200" name="楕円 199"/>
        <xdr:cNvSpPr/>
      </xdr:nvSpPr>
      <xdr:spPr>
        <a:xfrm>
          <a:off x="1968500" y="1337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92994</xdr:rowOff>
    </xdr:from>
    <xdr:ext cx="599010" cy="259045"/>
    <xdr:sp macro="" textlink="">
      <xdr:nvSpPr>
        <xdr:cNvPr id="201" name="テキスト ボックス 200"/>
        <xdr:cNvSpPr txBox="1"/>
      </xdr:nvSpPr>
      <xdr:spPr>
        <a:xfrm>
          <a:off x="1719795" y="1346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79311</xdr:rowOff>
    </xdr:from>
    <xdr:to>
      <xdr:col>6</xdr:col>
      <xdr:colOff>38100</xdr:colOff>
      <xdr:row>79</xdr:row>
      <xdr:rowOff>9461</xdr:rowOff>
    </xdr:to>
    <xdr:sp macro="" textlink="">
      <xdr:nvSpPr>
        <xdr:cNvPr id="202" name="楕円 201"/>
        <xdr:cNvSpPr/>
      </xdr:nvSpPr>
      <xdr:spPr>
        <a:xfrm>
          <a:off x="1079500" y="1345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588</xdr:rowOff>
    </xdr:from>
    <xdr:ext cx="534377" cy="259045"/>
    <xdr:sp macro="" textlink="">
      <xdr:nvSpPr>
        <xdr:cNvPr id="203" name="テキスト ボックス 202"/>
        <xdr:cNvSpPr txBox="1"/>
      </xdr:nvSpPr>
      <xdr:spPr>
        <a:xfrm>
          <a:off x="863111" y="1354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90036</xdr:rowOff>
    </xdr:from>
    <xdr:to>
      <xdr:col>24</xdr:col>
      <xdr:colOff>63500</xdr:colOff>
      <xdr:row>98</xdr:row>
      <xdr:rowOff>95428</xdr:rowOff>
    </xdr:to>
    <xdr:cxnSp macro="">
      <xdr:nvCxnSpPr>
        <xdr:cNvPr id="233" name="直線コネクタ 232"/>
        <xdr:cNvCxnSpPr/>
      </xdr:nvCxnSpPr>
      <xdr:spPr>
        <a:xfrm flipV="1">
          <a:off x="3797300" y="16892136"/>
          <a:ext cx="838200" cy="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104785</xdr:rowOff>
    </xdr:from>
    <xdr:ext cx="534377" cy="259045"/>
    <xdr:sp macro="" textlink="">
      <xdr:nvSpPr>
        <xdr:cNvPr id="234" name="衛生費平均値テキスト"/>
        <xdr:cNvSpPr txBox="1"/>
      </xdr:nvSpPr>
      <xdr:spPr>
        <a:xfrm>
          <a:off x="4686300" y="1656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74664</xdr:rowOff>
    </xdr:from>
    <xdr:to>
      <xdr:col>19</xdr:col>
      <xdr:colOff>177800</xdr:colOff>
      <xdr:row>98</xdr:row>
      <xdr:rowOff>95428</xdr:rowOff>
    </xdr:to>
    <xdr:cxnSp macro="">
      <xdr:nvCxnSpPr>
        <xdr:cNvPr id="236" name="直線コネクタ 235"/>
        <xdr:cNvCxnSpPr/>
      </xdr:nvCxnSpPr>
      <xdr:spPr>
        <a:xfrm>
          <a:off x="2908300" y="16876764"/>
          <a:ext cx="8890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26547</xdr:rowOff>
    </xdr:from>
    <xdr:ext cx="534377" cy="259045"/>
    <xdr:sp macro="" textlink="">
      <xdr:nvSpPr>
        <xdr:cNvPr id="238" name="テキスト ボックス 237"/>
        <xdr:cNvSpPr txBox="1"/>
      </xdr:nvSpPr>
      <xdr:spPr>
        <a:xfrm>
          <a:off x="3530111" y="164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74664</xdr:rowOff>
    </xdr:from>
    <xdr:to>
      <xdr:col>15</xdr:col>
      <xdr:colOff>50800</xdr:colOff>
      <xdr:row>98</xdr:row>
      <xdr:rowOff>105277</xdr:rowOff>
    </xdr:to>
    <xdr:cxnSp macro="">
      <xdr:nvCxnSpPr>
        <xdr:cNvPr id="239" name="直線コネクタ 238"/>
        <xdr:cNvCxnSpPr/>
      </xdr:nvCxnSpPr>
      <xdr:spPr>
        <a:xfrm flipV="1">
          <a:off x="2019300" y="16876764"/>
          <a:ext cx="889000" cy="3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63543</xdr:rowOff>
    </xdr:from>
    <xdr:ext cx="534377" cy="259045"/>
    <xdr:sp macro="" textlink="">
      <xdr:nvSpPr>
        <xdr:cNvPr id="241" name="テキスト ボックス 240"/>
        <xdr:cNvSpPr txBox="1"/>
      </xdr:nvSpPr>
      <xdr:spPr>
        <a:xfrm>
          <a:off x="2641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105277</xdr:rowOff>
    </xdr:from>
    <xdr:to>
      <xdr:col>10</xdr:col>
      <xdr:colOff>114300</xdr:colOff>
      <xdr:row>98</xdr:row>
      <xdr:rowOff>126975</xdr:rowOff>
    </xdr:to>
    <xdr:cxnSp macro="">
      <xdr:nvCxnSpPr>
        <xdr:cNvPr id="242" name="直線コネクタ 241"/>
        <xdr:cNvCxnSpPr/>
      </xdr:nvCxnSpPr>
      <xdr:spPr>
        <a:xfrm flipV="1">
          <a:off x="1130300" y="16907377"/>
          <a:ext cx="889000" cy="2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135532</xdr:rowOff>
    </xdr:from>
    <xdr:ext cx="534377" cy="259045"/>
    <xdr:sp macro="" textlink="">
      <xdr:nvSpPr>
        <xdr:cNvPr id="244" name="テキスト ボックス 243"/>
        <xdr:cNvSpPr txBox="1"/>
      </xdr:nvSpPr>
      <xdr:spPr>
        <a:xfrm>
          <a:off x="1752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117321</xdr:rowOff>
    </xdr:from>
    <xdr:ext cx="534377" cy="259045"/>
    <xdr:sp macro="" textlink="">
      <xdr:nvSpPr>
        <xdr:cNvPr id="246" name="テキスト ボックス 245"/>
        <xdr:cNvSpPr txBox="1"/>
      </xdr:nvSpPr>
      <xdr:spPr>
        <a:xfrm>
          <a:off x="863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39236</xdr:rowOff>
    </xdr:from>
    <xdr:to>
      <xdr:col>24</xdr:col>
      <xdr:colOff>114300</xdr:colOff>
      <xdr:row>98</xdr:row>
      <xdr:rowOff>140836</xdr:rowOff>
    </xdr:to>
    <xdr:sp macro="" textlink="">
      <xdr:nvSpPr>
        <xdr:cNvPr id="252" name="楕円 251"/>
        <xdr:cNvSpPr/>
      </xdr:nvSpPr>
      <xdr:spPr>
        <a:xfrm>
          <a:off x="4584700" y="1684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17663</xdr:rowOff>
    </xdr:from>
    <xdr:ext cx="534377" cy="259045"/>
    <xdr:sp macro="" textlink="">
      <xdr:nvSpPr>
        <xdr:cNvPr id="253" name="衛生費該当値テキスト"/>
        <xdr:cNvSpPr txBox="1"/>
      </xdr:nvSpPr>
      <xdr:spPr>
        <a:xfrm>
          <a:off x="4686300" y="1681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44628</xdr:rowOff>
    </xdr:from>
    <xdr:to>
      <xdr:col>20</xdr:col>
      <xdr:colOff>38100</xdr:colOff>
      <xdr:row>98</xdr:row>
      <xdr:rowOff>146228</xdr:rowOff>
    </xdr:to>
    <xdr:sp macro="" textlink="">
      <xdr:nvSpPr>
        <xdr:cNvPr id="254" name="楕円 253"/>
        <xdr:cNvSpPr/>
      </xdr:nvSpPr>
      <xdr:spPr>
        <a:xfrm>
          <a:off x="3746500" y="1684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137355</xdr:rowOff>
    </xdr:from>
    <xdr:ext cx="534377" cy="259045"/>
    <xdr:sp macro="" textlink="">
      <xdr:nvSpPr>
        <xdr:cNvPr id="255" name="テキスト ボックス 254"/>
        <xdr:cNvSpPr txBox="1"/>
      </xdr:nvSpPr>
      <xdr:spPr>
        <a:xfrm>
          <a:off x="3530111" y="1693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23864</xdr:rowOff>
    </xdr:from>
    <xdr:to>
      <xdr:col>15</xdr:col>
      <xdr:colOff>101600</xdr:colOff>
      <xdr:row>98</xdr:row>
      <xdr:rowOff>125464</xdr:rowOff>
    </xdr:to>
    <xdr:sp macro="" textlink="">
      <xdr:nvSpPr>
        <xdr:cNvPr id="256" name="楕円 255"/>
        <xdr:cNvSpPr/>
      </xdr:nvSpPr>
      <xdr:spPr>
        <a:xfrm>
          <a:off x="2857500" y="1682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116591</xdr:rowOff>
    </xdr:from>
    <xdr:ext cx="534377" cy="259045"/>
    <xdr:sp macro="" textlink="">
      <xdr:nvSpPr>
        <xdr:cNvPr id="257" name="テキスト ボックス 256"/>
        <xdr:cNvSpPr txBox="1"/>
      </xdr:nvSpPr>
      <xdr:spPr>
        <a:xfrm>
          <a:off x="2641111" y="1691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54477</xdr:rowOff>
    </xdr:from>
    <xdr:to>
      <xdr:col>10</xdr:col>
      <xdr:colOff>165100</xdr:colOff>
      <xdr:row>98</xdr:row>
      <xdr:rowOff>156077</xdr:rowOff>
    </xdr:to>
    <xdr:sp macro="" textlink="">
      <xdr:nvSpPr>
        <xdr:cNvPr id="258" name="楕円 257"/>
        <xdr:cNvSpPr/>
      </xdr:nvSpPr>
      <xdr:spPr>
        <a:xfrm>
          <a:off x="1968500" y="1685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147204</xdr:rowOff>
    </xdr:from>
    <xdr:ext cx="534377" cy="259045"/>
    <xdr:sp macro="" textlink="">
      <xdr:nvSpPr>
        <xdr:cNvPr id="259" name="テキスト ボックス 258"/>
        <xdr:cNvSpPr txBox="1"/>
      </xdr:nvSpPr>
      <xdr:spPr>
        <a:xfrm>
          <a:off x="1752111" y="1694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76175</xdr:rowOff>
    </xdr:from>
    <xdr:to>
      <xdr:col>6</xdr:col>
      <xdr:colOff>38100</xdr:colOff>
      <xdr:row>99</xdr:row>
      <xdr:rowOff>6325</xdr:rowOff>
    </xdr:to>
    <xdr:sp macro="" textlink="">
      <xdr:nvSpPr>
        <xdr:cNvPr id="260" name="楕円 259"/>
        <xdr:cNvSpPr/>
      </xdr:nvSpPr>
      <xdr:spPr>
        <a:xfrm>
          <a:off x="1079500" y="168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168902</xdr:rowOff>
    </xdr:from>
    <xdr:ext cx="534377" cy="259045"/>
    <xdr:sp macro="" textlink="">
      <xdr:nvSpPr>
        <xdr:cNvPr id="261" name="テキスト ボックス 260"/>
        <xdr:cNvSpPr txBox="1"/>
      </xdr:nvSpPr>
      <xdr:spPr>
        <a:xfrm>
          <a:off x="863111" y="1697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39878</xdr:rowOff>
    </xdr:from>
    <xdr:to>
      <xdr:col>55</xdr:col>
      <xdr:colOff>0</xdr:colOff>
      <xdr:row>38</xdr:row>
      <xdr:rowOff>42355</xdr:rowOff>
    </xdr:to>
    <xdr:cxnSp macro="">
      <xdr:nvCxnSpPr>
        <xdr:cNvPr id="290" name="直線コネクタ 289"/>
        <xdr:cNvCxnSpPr/>
      </xdr:nvCxnSpPr>
      <xdr:spPr>
        <a:xfrm>
          <a:off x="9639300" y="6554978"/>
          <a:ext cx="8382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4653</xdr:rowOff>
    </xdr:from>
    <xdr:ext cx="378565" cy="259045"/>
    <xdr:sp macro="" textlink="">
      <xdr:nvSpPr>
        <xdr:cNvPr id="291" name="労働費平均値テキスト"/>
        <xdr:cNvSpPr txBox="1"/>
      </xdr:nvSpPr>
      <xdr:spPr>
        <a:xfrm>
          <a:off x="10528300" y="6519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39878</xdr:rowOff>
    </xdr:from>
    <xdr:to>
      <xdr:col>50</xdr:col>
      <xdr:colOff>114300</xdr:colOff>
      <xdr:row>38</xdr:row>
      <xdr:rowOff>43497</xdr:rowOff>
    </xdr:to>
    <xdr:cxnSp macro="">
      <xdr:nvCxnSpPr>
        <xdr:cNvPr id="293" name="直線コネクタ 292"/>
        <xdr:cNvCxnSpPr/>
      </xdr:nvCxnSpPr>
      <xdr:spPr>
        <a:xfrm flipV="1">
          <a:off x="8750300" y="6554978"/>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125810</xdr:rowOff>
    </xdr:from>
    <xdr:ext cx="378565" cy="259045"/>
    <xdr:sp macro="" textlink="">
      <xdr:nvSpPr>
        <xdr:cNvPr id="295" name="テキスト ボックス 294"/>
        <xdr:cNvSpPr txBox="1"/>
      </xdr:nvSpPr>
      <xdr:spPr>
        <a:xfrm>
          <a:off x="9450017" y="6640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36449</xdr:rowOff>
    </xdr:from>
    <xdr:to>
      <xdr:col>45</xdr:col>
      <xdr:colOff>177800</xdr:colOff>
      <xdr:row>38</xdr:row>
      <xdr:rowOff>43497</xdr:rowOff>
    </xdr:to>
    <xdr:cxnSp macro="">
      <xdr:nvCxnSpPr>
        <xdr:cNvPr id="296" name="直線コネクタ 295"/>
        <xdr:cNvCxnSpPr/>
      </xdr:nvCxnSpPr>
      <xdr:spPr>
        <a:xfrm>
          <a:off x="7861300" y="6551549"/>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123524</xdr:rowOff>
    </xdr:from>
    <xdr:ext cx="378565" cy="259045"/>
    <xdr:sp macro="" textlink="">
      <xdr:nvSpPr>
        <xdr:cNvPr id="298" name="テキスト ボックス 297"/>
        <xdr:cNvSpPr txBox="1"/>
      </xdr:nvSpPr>
      <xdr:spPr>
        <a:xfrm>
          <a:off x="8561017" y="6638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36449</xdr:rowOff>
    </xdr:from>
    <xdr:to>
      <xdr:col>41</xdr:col>
      <xdr:colOff>50800</xdr:colOff>
      <xdr:row>38</xdr:row>
      <xdr:rowOff>54546</xdr:rowOff>
    </xdr:to>
    <xdr:cxnSp macro="">
      <xdr:nvCxnSpPr>
        <xdr:cNvPr id="299" name="直線コネクタ 298"/>
        <xdr:cNvCxnSpPr/>
      </xdr:nvCxnSpPr>
      <xdr:spPr>
        <a:xfrm flipV="1">
          <a:off x="6972300" y="6551549"/>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47388</xdr:rowOff>
    </xdr:from>
    <xdr:ext cx="469744" cy="259045"/>
    <xdr:sp macro="" textlink="">
      <xdr:nvSpPr>
        <xdr:cNvPr id="301" name="テキスト ボックス 300"/>
        <xdr:cNvSpPr txBox="1"/>
      </xdr:nvSpPr>
      <xdr:spPr>
        <a:xfrm>
          <a:off x="762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163005</xdr:rowOff>
    </xdr:from>
    <xdr:to>
      <xdr:col>55</xdr:col>
      <xdr:colOff>50800</xdr:colOff>
      <xdr:row>38</xdr:row>
      <xdr:rowOff>93155</xdr:rowOff>
    </xdr:to>
    <xdr:sp macro="" textlink="">
      <xdr:nvSpPr>
        <xdr:cNvPr id="309" name="楕円 308"/>
        <xdr:cNvSpPr/>
      </xdr:nvSpPr>
      <xdr:spPr>
        <a:xfrm>
          <a:off x="10426700" y="650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14431</xdr:rowOff>
    </xdr:from>
    <xdr:ext cx="378565" cy="259045"/>
    <xdr:sp macro="" textlink="">
      <xdr:nvSpPr>
        <xdr:cNvPr id="310" name="労働費該当値テキスト"/>
        <xdr:cNvSpPr txBox="1"/>
      </xdr:nvSpPr>
      <xdr:spPr>
        <a:xfrm>
          <a:off x="10528300" y="6358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160528</xdr:rowOff>
    </xdr:from>
    <xdr:to>
      <xdr:col>50</xdr:col>
      <xdr:colOff>165100</xdr:colOff>
      <xdr:row>38</xdr:row>
      <xdr:rowOff>90678</xdr:rowOff>
    </xdr:to>
    <xdr:sp macro="" textlink="">
      <xdr:nvSpPr>
        <xdr:cNvPr id="311" name="楕円 310"/>
        <xdr:cNvSpPr/>
      </xdr:nvSpPr>
      <xdr:spPr>
        <a:xfrm>
          <a:off x="9588500" y="650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107205</xdr:rowOff>
    </xdr:from>
    <xdr:ext cx="378565" cy="259045"/>
    <xdr:sp macro="" textlink="">
      <xdr:nvSpPr>
        <xdr:cNvPr id="312" name="テキスト ボックス 311"/>
        <xdr:cNvSpPr txBox="1"/>
      </xdr:nvSpPr>
      <xdr:spPr>
        <a:xfrm>
          <a:off x="9450017" y="6279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164147</xdr:rowOff>
    </xdr:from>
    <xdr:to>
      <xdr:col>46</xdr:col>
      <xdr:colOff>38100</xdr:colOff>
      <xdr:row>38</xdr:row>
      <xdr:rowOff>94297</xdr:rowOff>
    </xdr:to>
    <xdr:sp macro="" textlink="">
      <xdr:nvSpPr>
        <xdr:cNvPr id="313" name="楕円 312"/>
        <xdr:cNvSpPr/>
      </xdr:nvSpPr>
      <xdr:spPr>
        <a:xfrm>
          <a:off x="8699500" y="650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110824</xdr:rowOff>
    </xdr:from>
    <xdr:ext cx="378565" cy="259045"/>
    <xdr:sp macro="" textlink="">
      <xdr:nvSpPr>
        <xdr:cNvPr id="314" name="テキスト ボックス 313"/>
        <xdr:cNvSpPr txBox="1"/>
      </xdr:nvSpPr>
      <xdr:spPr>
        <a:xfrm>
          <a:off x="8561017" y="6283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157099</xdr:rowOff>
    </xdr:from>
    <xdr:to>
      <xdr:col>41</xdr:col>
      <xdr:colOff>101600</xdr:colOff>
      <xdr:row>38</xdr:row>
      <xdr:rowOff>87249</xdr:rowOff>
    </xdr:to>
    <xdr:sp macro="" textlink="">
      <xdr:nvSpPr>
        <xdr:cNvPr id="315" name="楕円 314"/>
        <xdr:cNvSpPr/>
      </xdr:nvSpPr>
      <xdr:spPr>
        <a:xfrm>
          <a:off x="7810500" y="650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78376</xdr:rowOff>
    </xdr:from>
    <xdr:ext cx="378565" cy="259045"/>
    <xdr:sp macro="" textlink="">
      <xdr:nvSpPr>
        <xdr:cNvPr id="316" name="テキスト ボックス 315"/>
        <xdr:cNvSpPr txBox="1"/>
      </xdr:nvSpPr>
      <xdr:spPr>
        <a:xfrm>
          <a:off x="7672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3746</xdr:rowOff>
    </xdr:from>
    <xdr:to>
      <xdr:col>36</xdr:col>
      <xdr:colOff>165100</xdr:colOff>
      <xdr:row>38</xdr:row>
      <xdr:rowOff>105346</xdr:rowOff>
    </xdr:to>
    <xdr:sp macro="" textlink="">
      <xdr:nvSpPr>
        <xdr:cNvPr id="317" name="楕円 316"/>
        <xdr:cNvSpPr/>
      </xdr:nvSpPr>
      <xdr:spPr>
        <a:xfrm>
          <a:off x="6921500" y="651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96473</xdr:rowOff>
    </xdr:from>
    <xdr:ext cx="378565" cy="259045"/>
    <xdr:sp macro="" textlink="">
      <xdr:nvSpPr>
        <xdr:cNvPr id="318" name="テキスト ボックス 317"/>
        <xdr:cNvSpPr txBox="1"/>
      </xdr:nvSpPr>
      <xdr:spPr>
        <a:xfrm>
          <a:off x="6783017" y="6611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104930</xdr:rowOff>
    </xdr:from>
    <xdr:to>
      <xdr:col>55</xdr:col>
      <xdr:colOff>0</xdr:colOff>
      <xdr:row>58</xdr:row>
      <xdr:rowOff>107856</xdr:rowOff>
    </xdr:to>
    <xdr:cxnSp macro="">
      <xdr:nvCxnSpPr>
        <xdr:cNvPr id="345" name="直線コネクタ 344"/>
        <xdr:cNvCxnSpPr/>
      </xdr:nvCxnSpPr>
      <xdr:spPr>
        <a:xfrm>
          <a:off x="9639300" y="10049030"/>
          <a:ext cx="8382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151256</xdr:rowOff>
    </xdr:from>
    <xdr:ext cx="469744" cy="259045"/>
    <xdr:sp macro="" textlink="">
      <xdr:nvSpPr>
        <xdr:cNvPr id="346" name="農林水産業費平均値テキスト"/>
        <xdr:cNvSpPr txBox="1"/>
      </xdr:nvSpPr>
      <xdr:spPr>
        <a:xfrm>
          <a:off x="10528300" y="975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102941</xdr:rowOff>
    </xdr:from>
    <xdr:to>
      <xdr:col>50</xdr:col>
      <xdr:colOff>114300</xdr:colOff>
      <xdr:row>58</xdr:row>
      <xdr:rowOff>104930</xdr:rowOff>
    </xdr:to>
    <xdr:cxnSp macro="">
      <xdr:nvCxnSpPr>
        <xdr:cNvPr id="348" name="直線コネクタ 347"/>
        <xdr:cNvCxnSpPr/>
      </xdr:nvCxnSpPr>
      <xdr:spPr>
        <a:xfrm>
          <a:off x="8750300" y="10047041"/>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74942</xdr:rowOff>
    </xdr:from>
    <xdr:ext cx="469744" cy="259045"/>
    <xdr:sp macro="" textlink="">
      <xdr:nvSpPr>
        <xdr:cNvPr id="350" name="テキスト ボックス 349"/>
        <xdr:cNvSpPr txBox="1"/>
      </xdr:nvSpPr>
      <xdr:spPr>
        <a:xfrm>
          <a:off x="9404428" y="96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100518</xdr:rowOff>
    </xdr:from>
    <xdr:to>
      <xdr:col>45</xdr:col>
      <xdr:colOff>177800</xdr:colOff>
      <xdr:row>58</xdr:row>
      <xdr:rowOff>102941</xdr:rowOff>
    </xdr:to>
    <xdr:cxnSp macro="">
      <xdr:nvCxnSpPr>
        <xdr:cNvPr id="351" name="直線コネクタ 350"/>
        <xdr:cNvCxnSpPr/>
      </xdr:nvCxnSpPr>
      <xdr:spPr>
        <a:xfrm>
          <a:off x="7861300" y="10044618"/>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65569</xdr:rowOff>
    </xdr:from>
    <xdr:ext cx="469744" cy="259045"/>
    <xdr:sp macro="" textlink="">
      <xdr:nvSpPr>
        <xdr:cNvPr id="353" name="テキスト ボックス 352"/>
        <xdr:cNvSpPr txBox="1"/>
      </xdr:nvSpPr>
      <xdr:spPr>
        <a:xfrm>
          <a:off x="8515428"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100518</xdr:rowOff>
    </xdr:from>
    <xdr:to>
      <xdr:col>41</xdr:col>
      <xdr:colOff>50800</xdr:colOff>
      <xdr:row>58</xdr:row>
      <xdr:rowOff>108062</xdr:rowOff>
    </xdr:to>
    <xdr:cxnSp macro="">
      <xdr:nvCxnSpPr>
        <xdr:cNvPr id="354" name="直線コネクタ 353"/>
        <xdr:cNvCxnSpPr/>
      </xdr:nvCxnSpPr>
      <xdr:spPr>
        <a:xfrm flipV="1">
          <a:off x="6972300" y="10044618"/>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57056</xdr:rowOff>
    </xdr:from>
    <xdr:to>
      <xdr:col>55</xdr:col>
      <xdr:colOff>50800</xdr:colOff>
      <xdr:row>58</xdr:row>
      <xdr:rowOff>158656</xdr:rowOff>
    </xdr:to>
    <xdr:sp macro="" textlink="">
      <xdr:nvSpPr>
        <xdr:cNvPr id="364" name="楕円 363"/>
        <xdr:cNvSpPr/>
      </xdr:nvSpPr>
      <xdr:spPr>
        <a:xfrm>
          <a:off x="10426700" y="1000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143433</xdr:rowOff>
    </xdr:from>
    <xdr:ext cx="469744" cy="259045"/>
    <xdr:sp macro="" textlink="">
      <xdr:nvSpPr>
        <xdr:cNvPr id="365" name="農林水産業費該当値テキスト"/>
        <xdr:cNvSpPr txBox="1"/>
      </xdr:nvSpPr>
      <xdr:spPr>
        <a:xfrm>
          <a:off x="10528300" y="991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54130</xdr:rowOff>
    </xdr:from>
    <xdr:to>
      <xdr:col>50</xdr:col>
      <xdr:colOff>165100</xdr:colOff>
      <xdr:row>58</xdr:row>
      <xdr:rowOff>155730</xdr:rowOff>
    </xdr:to>
    <xdr:sp macro="" textlink="">
      <xdr:nvSpPr>
        <xdr:cNvPr id="366" name="楕円 365"/>
        <xdr:cNvSpPr/>
      </xdr:nvSpPr>
      <xdr:spPr>
        <a:xfrm>
          <a:off x="9588500" y="999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146857</xdr:rowOff>
    </xdr:from>
    <xdr:ext cx="469744" cy="259045"/>
    <xdr:sp macro="" textlink="">
      <xdr:nvSpPr>
        <xdr:cNvPr id="367" name="テキスト ボックス 366"/>
        <xdr:cNvSpPr txBox="1"/>
      </xdr:nvSpPr>
      <xdr:spPr>
        <a:xfrm>
          <a:off x="9404428" y="1009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52141</xdr:rowOff>
    </xdr:from>
    <xdr:to>
      <xdr:col>46</xdr:col>
      <xdr:colOff>38100</xdr:colOff>
      <xdr:row>58</xdr:row>
      <xdr:rowOff>153741</xdr:rowOff>
    </xdr:to>
    <xdr:sp macro="" textlink="">
      <xdr:nvSpPr>
        <xdr:cNvPr id="368" name="楕円 367"/>
        <xdr:cNvSpPr/>
      </xdr:nvSpPr>
      <xdr:spPr>
        <a:xfrm>
          <a:off x="8699500" y="999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144868</xdr:rowOff>
    </xdr:from>
    <xdr:ext cx="469744" cy="259045"/>
    <xdr:sp macro="" textlink="">
      <xdr:nvSpPr>
        <xdr:cNvPr id="369" name="テキスト ボックス 368"/>
        <xdr:cNvSpPr txBox="1"/>
      </xdr:nvSpPr>
      <xdr:spPr>
        <a:xfrm>
          <a:off x="8515428" y="1008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49718</xdr:rowOff>
    </xdr:from>
    <xdr:to>
      <xdr:col>41</xdr:col>
      <xdr:colOff>101600</xdr:colOff>
      <xdr:row>58</xdr:row>
      <xdr:rowOff>151318</xdr:rowOff>
    </xdr:to>
    <xdr:sp macro="" textlink="">
      <xdr:nvSpPr>
        <xdr:cNvPr id="370" name="楕円 369"/>
        <xdr:cNvSpPr/>
      </xdr:nvSpPr>
      <xdr:spPr>
        <a:xfrm>
          <a:off x="7810500" y="999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142445</xdr:rowOff>
    </xdr:from>
    <xdr:ext cx="469744" cy="259045"/>
    <xdr:sp macro="" textlink="">
      <xdr:nvSpPr>
        <xdr:cNvPr id="371" name="テキスト ボックス 370"/>
        <xdr:cNvSpPr txBox="1"/>
      </xdr:nvSpPr>
      <xdr:spPr>
        <a:xfrm>
          <a:off x="7626428" y="1008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57262</xdr:rowOff>
    </xdr:from>
    <xdr:to>
      <xdr:col>36</xdr:col>
      <xdr:colOff>165100</xdr:colOff>
      <xdr:row>58</xdr:row>
      <xdr:rowOff>158862</xdr:rowOff>
    </xdr:to>
    <xdr:sp macro="" textlink="">
      <xdr:nvSpPr>
        <xdr:cNvPr id="372" name="楕円 371"/>
        <xdr:cNvSpPr/>
      </xdr:nvSpPr>
      <xdr:spPr>
        <a:xfrm>
          <a:off x="6921500" y="100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149989</xdr:rowOff>
    </xdr:from>
    <xdr:ext cx="469744" cy="259045"/>
    <xdr:sp macro="" textlink="">
      <xdr:nvSpPr>
        <xdr:cNvPr id="373" name="テキスト ボックス 372"/>
        <xdr:cNvSpPr txBox="1"/>
      </xdr:nvSpPr>
      <xdr:spPr>
        <a:xfrm>
          <a:off x="6737428" y="1009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150788</xdr:rowOff>
    </xdr:from>
    <xdr:to>
      <xdr:col>55</xdr:col>
      <xdr:colOff>0</xdr:colOff>
      <xdr:row>78</xdr:row>
      <xdr:rowOff>164922</xdr:rowOff>
    </xdr:to>
    <xdr:cxnSp macro="">
      <xdr:nvCxnSpPr>
        <xdr:cNvPr id="402" name="直線コネクタ 401"/>
        <xdr:cNvCxnSpPr/>
      </xdr:nvCxnSpPr>
      <xdr:spPr>
        <a:xfrm>
          <a:off x="9639300" y="13523888"/>
          <a:ext cx="838200" cy="1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125189</xdr:rowOff>
    </xdr:from>
    <xdr:ext cx="469744" cy="259045"/>
    <xdr:sp macro="" textlink="">
      <xdr:nvSpPr>
        <xdr:cNvPr id="403" name="商工費平均値テキスト"/>
        <xdr:cNvSpPr txBox="1"/>
      </xdr:nvSpPr>
      <xdr:spPr>
        <a:xfrm>
          <a:off x="10528300" y="1315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113297</xdr:rowOff>
    </xdr:from>
    <xdr:to>
      <xdr:col>50</xdr:col>
      <xdr:colOff>114300</xdr:colOff>
      <xdr:row>78</xdr:row>
      <xdr:rowOff>150788</xdr:rowOff>
    </xdr:to>
    <xdr:cxnSp macro="">
      <xdr:nvCxnSpPr>
        <xdr:cNvPr id="405" name="直線コネクタ 404"/>
        <xdr:cNvCxnSpPr/>
      </xdr:nvCxnSpPr>
      <xdr:spPr>
        <a:xfrm>
          <a:off x="8750300" y="13486397"/>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7" name="テキスト ボックス 406"/>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113297</xdr:rowOff>
    </xdr:from>
    <xdr:to>
      <xdr:col>45</xdr:col>
      <xdr:colOff>177800</xdr:colOff>
      <xdr:row>78</xdr:row>
      <xdr:rowOff>167932</xdr:rowOff>
    </xdr:to>
    <xdr:cxnSp macro="">
      <xdr:nvCxnSpPr>
        <xdr:cNvPr id="408" name="直線コネクタ 407"/>
        <xdr:cNvCxnSpPr/>
      </xdr:nvCxnSpPr>
      <xdr:spPr>
        <a:xfrm flipV="1">
          <a:off x="7861300" y="13486397"/>
          <a:ext cx="889000" cy="5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46587</xdr:rowOff>
    </xdr:from>
    <xdr:ext cx="469744" cy="259045"/>
    <xdr:sp macro="" textlink="">
      <xdr:nvSpPr>
        <xdr:cNvPr id="410" name="テキスト ボックス 409"/>
        <xdr:cNvSpPr txBox="1"/>
      </xdr:nvSpPr>
      <xdr:spPr>
        <a:xfrm>
          <a:off x="8515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166408</xdr:rowOff>
    </xdr:from>
    <xdr:to>
      <xdr:col>41</xdr:col>
      <xdr:colOff>50800</xdr:colOff>
      <xdr:row>78</xdr:row>
      <xdr:rowOff>167932</xdr:rowOff>
    </xdr:to>
    <xdr:cxnSp macro="">
      <xdr:nvCxnSpPr>
        <xdr:cNvPr id="411" name="直線コネクタ 410"/>
        <xdr:cNvCxnSpPr/>
      </xdr:nvCxnSpPr>
      <xdr:spPr>
        <a:xfrm>
          <a:off x="6972300" y="1353950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110520</xdr:rowOff>
    </xdr:from>
    <xdr:ext cx="469744" cy="259045"/>
    <xdr:sp macro="" textlink="">
      <xdr:nvSpPr>
        <xdr:cNvPr id="413" name="テキスト ボックス 412"/>
        <xdr:cNvSpPr txBox="1"/>
      </xdr:nvSpPr>
      <xdr:spPr>
        <a:xfrm>
          <a:off x="7626428"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126140</xdr:rowOff>
    </xdr:from>
    <xdr:ext cx="469744" cy="259045"/>
    <xdr:sp macro="" textlink="">
      <xdr:nvSpPr>
        <xdr:cNvPr id="415" name="テキスト ボックス 414"/>
        <xdr:cNvSpPr txBox="1"/>
      </xdr:nvSpPr>
      <xdr:spPr>
        <a:xfrm>
          <a:off x="6737428"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114122</xdr:rowOff>
    </xdr:from>
    <xdr:to>
      <xdr:col>55</xdr:col>
      <xdr:colOff>50800</xdr:colOff>
      <xdr:row>79</xdr:row>
      <xdr:rowOff>44272</xdr:rowOff>
    </xdr:to>
    <xdr:sp macro="" textlink="">
      <xdr:nvSpPr>
        <xdr:cNvPr id="421" name="楕円 420"/>
        <xdr:cNvSpPr/>
      </xdr:nvSpPr>
      <xdr:spPr>
        <a:xfrm>
          <a:off x="10426700" y="1348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29049</xdr:rowOff>
    </xdr:from>
    <xdr:ext cx="469744" cy="259045"/>
    <xdr:sp macro="" textlink="">
      <xdr:nvSpPr>
        <xdr:cNvPr id="422" name="商工費該当値テキスト"/>
        <xdr:cNvSpPr txBox="1"/>
      </xdr:nvSpPr>
      <xdr:spPr>
        <a:xfrm>
          <a:off x="10528300" y="1340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99988</xdr:rowOff>
    </xdr:from>
    <xdr:to>
      <xdr:col>50</xdr:col>
      <xdr:colOff>165100</xdr:colOff>
      <xdr:row>79</xdr:row>
      <xdr:rowOff>30138</xdr:rowOff>
    </xdr:to>
    <xdr:sp macro="" textlink="">
      <xdr:nvSpPr>
        <xdr:cNvPr id="423" name="楕円 422"/>
        <xdr:cNvSpPr/>
      </xdr:nvSpPr>
      <xdr:spPr>
        <a:xfrm>
          <a:off x="9588500" y="134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21265</xdr:rowOff>
    </xdr:from>
    <xdr:ext cx="469744" cy="259045"/>
    <xdr:sp macro="" textlink="">
      <xdr:nvSpPr>
        <xdr:cNvPr id="424" name="テキスト ボックス 423"/>
        <xdr:cNvSpPr txBox="1"/>
      </xdr:nvSpPr>
      <xdr:spPr>
        <a:xfrm>
          <a:off x="9404428" y="135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62497</xdr:rowOff>
    </xdr:from>
    <xdr:to>
      <xdr:col>46</xdr:col>
      <xdr:colOff>38100</xdr:colOff>
      <xdr:row>78</xdr:row>
      <xdr:rowOff>164097</xdr:rowOff>
    </xdr:to>
    <xdr:sp macro="" textlink="">
      <xdr:nvSpPr>
        <xdr:cNvPr id="425" name="楕円 424"/>
        <xdr:cNvSpPr/>
      </xdr:nvSpPr>
      <xdr:spPr>
        <a:xfrm>
          <a:off x="8699500" y="1343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155224</xdr:rowOff>
    </xdr:from>
    <xdr:ext cx="469744" cy="259045"/>
    <xdr:sp macro="" textlink="">
      <xdr:nvSpPr>
        <xdr:cNvPr id="426" name="テキスト ボックス 425"/>
        <xdr:cNvSpPr txBox="1"/>
      </xdr:nvSpPr>
      <xdr:spPr>
        <a:xfrm>
          <a:off x="8515428" y="1352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117132</xdr:rowOff>
    </xdr:from>
    <xdr:to>
      <xdr:col>41</xdr:col>
      <xdr:colOff>101600</xdr:colOff>
      <xdr:row>79</xdr:row>
      <xdr:rowOff>47282</xdr:rowOff>
    </xdr:to>
    <xdr:sp macro="" textlink="">
      <xdr:nvSpPr>
        <xdr:cNvPr id="427" name="楕円 426"/>
        <xdr:cNvSpPr/>
      </xdr:nvSpPr>
      <xdr:spPr>
        <a:xfrm>
          <a:off x="7810500" y="1349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38409</xdr:rowOff>
    </xdr:from>
    <xdr:ext cx="469744" cy="259045"/>
    <xdr:sp macro="" textlink="">
      <xdr:nvSpPr>
        <xdr:cNvPr id="428" name="テキスト ボックス 427"/>
        <xdr:cNvSpPr txBox="1"/>
      </xdr:nvSpPr>
      <xdr:spPr>
        <a:xfrm>
          <a:off x="7626428" y="1358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115608</xdr:rowOff>
    </xdr:from>
    <xdr:to>
      <xdr:col>36</xdr:col>
      <xdr:colOff>165100</xdr:colOff>
      <xdr:row>79</xdr:row>
      <xdr:rowOff>45758</xdr:rowOff>
    </xdr:to>
    <xdr:sp macro="" textlink="">
      <xdr:nvSpPr>
        <xdr:cNvPr id="429" name="楕円 428"/>
        <xdr:cNvSpPr/>
      </xdr:nvSpPr>
      <xdr:spPr>
        <a:xfrm>
          <a:off x="6921500" y="1348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36885</xdr:rowOff>
    </xdr:from>
    <xdr:ext cx="469744" cy="259045"/>
    <xdr:sp macro="" textlink="">
      <xdr:nvSpPr>
        <xdr:cNvPr id="430" name="テキスト ボックス 429"/>
        <xdr:cNvSpPr txBox="1"/>
      </xdr:nvSpPr>
      <xdr:spPr>
        <a:xfrm>
          <a:off x="6737428" y="1358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15757</xdr:rowOff>
    </xdr:from>
    <xdr:to>
      <xdr:col>55</xdr:col>
      <xdr:colOff>0</xdr:colOff>
      <xdr:row>98</xdr:row>
      <xdr:rowOff>42472</xdr:rowOff>
    </xdr:to>
    <xdr:cxnSp macro="">
      <xdr:nvCxnSpPr>
        <xdr:cNvPr id="457" name="直線コネクタ 456"/>
        <xdr:cNvCxnSpPr/>
      </xdr:nvCxnSpPr>
      <xdr:spPr>
        <a:xfrm>
          <a:off x="9639300" y="16817857"/>
          <a:ext cx="838200" cy="2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102826</xdr:rowOff>
    </xdr:from>
    <xdr:ext cx="534377" cy="259045"/>
    <xdr:sp macro="" textlink="">
      <xdr:nvSpPr>
        <xdr:cNvPr id="458" name="土木費平均値テキスト"/>
        <xdr:cNvSpPr txBox="1"/>
      </xdr:nvSpPr>
      <xdr:spPr>
        <a:xfrm>
          <a:off x="10528300" y="1656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15757</xdr:rowOff>
    </xdr:from>
    <xdr:to>
      <xdr:col>50</xdr:col>
      <xdr:colOff>114300</xdr:colOff>
      <xdr:row>98</xdr:row>
      <xdr:rowOff>34672</xdr:rowOff>
    </xdr:to>
    <xdr:cxnSp macro="">
      <xdr:nvCxnSpPr>
        <xdr:cNvPr id="460" name="直線コネクタ 459"/>
        <xdr:cNvCxnSpPr/>
      </xdr:nvCxnSpPr>
      <xdr:spPr>
        <a:xfrm flipV="1">
          <a:off x="8750300" y="16817857"/>
          <a:ext cx="889000" cy="1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32052</xdr:rowOff>
    </xdr:from>
    <xdr:ext cx="534377" cy="259045"/>
    <xdr:sp macro="" textlink="">
      <xdr:nvSpPr>
        <xdr:cNvPr id="462" name="テキスト ボックス 461"/>
        <xdr:cNvSpPr txBox="1"/>
      </xdr:nvSpPr>
      <xdr:spPr>
        <a:xfrm>
          <a:off x="9372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4432</xdr:rowOff>
    </xdr:from>
    <xdr:to>
      <xdr:col>45</xdr:col>
      <xdr:colOff>177800</xdr:colOff>
      <xdr:row>98</xdr:row>
      <xdr:rowOff>34672</xdr:rowOff>
    </xdr:to>
    <xdr:cxnSp macro="">
      <xdr:nvCxnSpPr>
        <xdr:cNvPr id="463" name="直線コネクタ 462"/>
        <xdr:cNvCxnSpPr/>
      </xdr:nvCxnSpPr>
      <xdr:spPr>
        <a:xfrm>
          <a:off x="7861300" y="16806532"/>
          <a:ext cx="889000" cy="3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18629</xdr:rowOff>
    </xdr:from>
    <xdr:ext cx="534377" cy="259045"/>
    <xdr:sp macro="" textlink="">
      <xdr:nvSpPr>
        <xdr:cNvPr id="465" name="テキスト ボックス 464"/>
        <xdr:cNvSpPr txBox="1"/>
      </xdr:nvSpPr>
      <xdr:spPr>
        <a:xfrm>
          <a:off x="8483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148478</xdr:rowOff>
    </xdr:from>
    <xdr:to>
      <xdr:col>41</xdr:col>
      <xdr:colOff>50800</xdr:colOff>
      <xdr:row>98</xdr:row>
      <xdr:rowOff>4432</xdr:rowOff>
    </xdr:to>
    <xdr:cxnSp macro="">
      <xdr:nvCxnSpPr>
        <xdr:cNvPr id="466" name="直線コネクタ 465"/>
        <xdr:cNvCxnSpPr/>
      </xdr:nvCxnSpPr>
      <xdr:spPr>
        <a:xfrm>
          <a:off x="6972300" y="16779128"/>
          <a:ext cx="889000" cy="2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163667</xdr:rowOff>
    </xdr:from>
    <xdr:ext cx="534377" cy="259045"/>
    <xdr:sp macro="" textlink="">
      <xdr:nvSpPr>
        <xdr:cNvPr id="468" name="テキスト ボックス 467"/>
        <xdr:cNvSpPr txBox="1"/>
      </xdr:nvSpPr>
      <xdr:spPr>
        <a:xfrm>
          <a:off x="7594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156584</xdr:rowOff>
    </xdr:from>
    <xdr:ext cx="534377" cy="259045"/>
    <xdr:sp macro="" textlink="">
      <xdr:nvSpPr>
        <xdr:cNvPr id="470" name="テキスト ボックス 469"/>
        <xdr:cNvSpPr txBox="1"/>
      </xdr:nvSpPr>
      <xdr:spPr>
        <a:xfrm>
          <a:off x="6705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163122</xdr:rowOff>
    </xdr:from>
    <xdr:to>
      <xdr:col>55</xdr:col>
      <xdr:colOff>50800</xdr:colOff>
      <xdr:row>98</xdr:row>
      <xdr:rowOff>93272</xdr:rowOff>
    </xdr:to>
    <xdr:sp macro="" textlink="">
      <xdr:nvSpPr>
        <xdr:cNvPr id="476" name="楕円 475"/>
        <xdr:cNvSpPr/>
      </xdr:nvSpPr>
      <xdr:spPr>
        <a:xfrm>
          <a:off x="10426700" y="1679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78049</xdr:rowOff>
    </xdr:from>
    <xdr:ext cx="534377" cy="259045"/>
    <xdr:sp macro="" textlink="">
      <xdr:nvSpPr>
        <xdr:cNvPr id="477" name="土木費該当値テキスト"/>
        <xdr:cNvSpPr txBox="1"/>
      </xdr:nvSpPr>
      <xdr:spPr>
        <a:xfrm>
          <a:off x="10528300" y="1670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136407</xdr:rowOff>
    </xdr:from>
    <xdr:to>
      <xdr:col>50</xdr:col>
      <xdr:colOff>165100</xdr:colOff>
      <xdr:row>98</xdr:row>
      <xdr:rowOff>66557</xdr:rowOff>
    </xdr:to>
    <xdr:sp macro="" textlink="">
      <xdr:nvSpPr>
        <xdr:cNvPr id="478" name="楕円 477"/>
        <xdr:cNvSpPr/>
      </xdr:nvSpPr>
      <xdr:spPr>
        <a:xfrm>
          <a:off x="9588500" y="1676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57684</xdr:rowOff>
    </xdr:from>
    <xdr:ext cx="534377" cy="259045"/>
    <xdr:sp macro="" textlink="">
      <xdr:nvSpPr>
        <xdr:cNvPr id="479" name="テキスト ボックス 478"/>
        <xdr:cNvSpPr txBox="1"/>
      </xdr:nvSpPr>
      <xdr:spPr>
        <a:xfrm>
          <a:off x="9372111" y="1685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155322</xdr:rowOff>
    </xdr:from>
    <xdr:to>
      <xdr:col>46</xdr:col>
      <xdr:colOff>38100</xdr:colOff>
      <xdr:row>98</xdr:row>
      <xdr:rowOff>85472</xdr:rowOff>
    </xdr:to>
    <xdr:sp macro="" textlink="">
      <xdr:nvSpPr>
        <xdr:cNvPr id="480" name="楕円 479"/>
        <xdr:cNvSpPr/>
      </xdr:nvSpPr>
      <xdr:spPr>
        <a:xfrm>
          <a:off x="8699500" y="1678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76599</xdr:rowOff>
    </xdr:from>
    <xdr:ext cx="534377" cy="259045"/>
    <xdr:sp macro="" textlink="">
      <xdr:nvSpPr>
        <xdr:cNvPr id="481" name="テキスト ボックス 480"/>
        <xdr:cNvSpPr txBox="1"/>
      </xdr:nvSpPr>
      <xdr:spPr>
        <a:xfrm>
          <a:off x="8483111" y="1687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125082</xdr:rowOff>
    </xdr:from>
    <xdr:to>
      <xdr:col>41</xdr:col>
      <xdr:colOff>101600</xdr:colOff>
      <xdr:row>98</xdr:row>
      <xdr:rowOff>55232</xdr:rowOff>
    </xdr:to>
    <xdr:sp macro="" textlink="">
      <xdr:nvSpPr>
        <xdr:cNvPr id="482" name="楕円 481"/>
        <xdr:cNvSpPr/>
      </xdr:nvSpPr>
      <xdr:spPr>
        <a:xfrm>
          <a:off x="7810500" y="1675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46359</xdr:rowOff>
    </xdr:from>
    <xdr:ext cx="534377" cy="259045"/>
    <xdr:sp macro="" textlink="">
      <xdr:nvSpPr>
        <xdr:cNvPr id="483" name="テキスト ボックス 482"/>
        <xdr:cNvSpPr txBox="1"/>
      </xdr:nvSpPr>
      <xdr:spPr>
        <a:xfrm>
          <a:off x="7594111" y="168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97678</xdr:rowOff>
    </xdr:from>
    <xdr:to>
      <xdr:col>36</xdr:col>
      <xdr:colOff>165100</xdr:colOff>
      <xdr:row>98</xdr:row>
      <xdr:rowOff>27828</xdr:rowOff>
    </xdr:to>
    <xdr:sp macro="" textlink="">
      <xdr:nvSpPr>
        <xdr:cNvPr id="484" name="楕円 483"/>
        <xdr:cNvSpPr/>
      </xdr:nvSpPr>
      <xdr:spPr>
        <a:xfrm>
          <a:off x="6921500" y="167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18955</xdr:rowOff>
    </xdr:from>
    <xdr:ext cx="534377" cy="259045"/>
    <xdr:sp macro="" textlink="">
      <xdr:nvSpPr>
        <xdr:cNvPr id="485" name="テキスト ボックス 484"/>
        <xdr:cNvSpPr txBox="1"/>
      </xdr:nvSpPr>
      <xdr:spPr>
        <a:xfrm>
          <a:off x="6705111" y="168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39665</xdr:rowOff>
    </xdr:from>
    <xdr:to>
      <xdr:col>85</xdr:col>
      <xdr:colOff>127000</xdr:colOff>
      <xdr:row>38</xdr:row>
      <xdr:rowOff>52467</xdr:rowOff>
    </xdr:to>
    <xdr:cxnSp macro="">
      <xdr:nvCxnSpPr>
        <xdr:cNvPr id="513" name="直線コネクタ 512"/>
        <xdr:cNvCxnSpPr/>
      </xdr:nvCxnSpPr>
      <xdr:spPr>
        <a:xfrm>
          <a:off x="15481300" y="6554765"/>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66423</xdr:rowOff>
    </xdr:from>
    <xdr:ext cx="534377" cy="259045"/>
    <xdr:sp macro="" textlink="">
      <xdr:nvSpPr>
        <xdr:cNvPr id="514" name="消防費平均値テキスト"/>
        <xdr:cNvSpPr txBox="1"/>
      </xdr:nvSpPr>
      <xdr:spPr>
        <a:xfrm>
          <a:off x="16370300" y="623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132567</xdr:rowOff>
    </xdr:from>
    <xdr:to>
      <xdr:col>81</xdr:col>
      <xdr:colOff>50800</xdr:colOff>
      <xdr:row>38</xdr:row>
      <xdr:rowOff>39665</xdr:rowOff>
    </xdr:to>
    <xdr:cxnSp macro="">
      <xdr:nvCxnSpPr>
        <xdr:cNvPr id="516" name="直線コネクタ 515"/>
        <xdr:cNvCxnSpPr/>
      </xdr:nvCxnSpPr>
      <xdr:spPr>
        <a:xfrm>
          <a:off x="14592300" y="6476217"/>
          <a:ext cx="889000" cy="7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2202</xdr:rowOff>
    </xdr:from>
    <xdr:ext cx="534377" cy="259045"/>
    <xdr:sp macro="" textlink="">
      <xdr:nvSpPr>
        <xdr:cNvPr id="518" name="テキスト ボックス 517"/>
        <xdr:cNvSpPr txBox="1"/>
      </xdr:nvSpPr>
      <xdr:spPr>
        <a:xfrm>
          <a:off x="15214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116154</xdr:rowOff>
    </xdr:from>
    <xdr:to>
      <xdr:col>76</xdr:col>
      <xdr:colOff>114300</xdr:colOff>
      <xdr:row>37</xdr:row>
      <xdr:rowOff>132567</xdr:rowOff>
    </xdr:to>
    <xdr:cxnSp macro="">
      <xdr:nvCxnSpPr>
        <xdr:cNvPr id="519" name="直線コネクタ 518"/>
        <xdr:cNvCxnSpPr/>
      </xdr:nvCxnSpPr>
      <xdr:spPr>
        <a:xfrm>
          <a:off x="13703300" y="6459804"/>
          <a:ext cx="889000" cy="1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27164</xdr:rowOff>
    </xdr:from>
    <xdr:ext cx="534377" cy="259045"/>
    <xdr:sp macro="" textlink="">
      <xdr:nvSpPr>
        <xdr:cNvPr id="521" name="テキスト ボックス 520"/>
        <xdr:cNvSpPr txBox="1"/>
      </xdr:nvSpPr>
      <xdr:spPr>
        <a:xfrm>
          <a:off x="14325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116154</xdr:rowOff>
    </xdr:from>
    <xdr:to>
      <xdr:col>71</xdr:col>
      <xdr:colOff>177800</xdr:colOff>
      <xdr:row>38</xdr:row>
      <xdr:rowOff>27412</xdr:rowOff>
    </xdr:to>
    <xdr:cxnSp macro="">
      <xdr:nvCxnSpPr>
        <xdr:cNvPr id="522" name="直線コネクタ 521"/>
        <xdr:cNvCxnSpPr/>
      </xdr:nvCxnSpPr>
      <xdr:spPr>
        <a:xfrm flipV="1">
          <a:off x="12814300" y="6459804"/>
          <a:ext cx="889000" cy="8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4" name="テキスト ボックス 523"/>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6" name="テキスト ボックス 525"/>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1667</xdr:rowOff>
    </xdr:from>
    <xdr:to>
      <xdr:col>85</xdr:col>
      <xdr:colOff>177800</xdr:colOff>
      <xdr:row>38</xdr:row>
      <xdr:rowOff>103267</xdr:rowOff>
    </xdr:to>
    <xdr:sp macro="" textlink="">
      <xdr:nvSpPr>
        <xdr:cNvPr id="532" name="楕円 531"/>
        <xdr:cNvSpPr/>
      </xdr:nvSpPr>
      <xdr:spPr>
        <a:xfrm>
          <a:off x="16268700" y="651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151544</xdr:rowOff>
    </xdr:from>
    <xdr:ext cx="534377" cy="259045"/>
    <xdr:sp macro="" textlink="">
      <xdr:nvSpPr>
        <xdr:cNvPr id="533" name="消防費該当値テキスト"/>
        <xdr:cNvSpPr txBox="1"/>
      </xdr:nvSpPr>
      <xdr:spPr>
        <a:xfrm>
          <a:off x="16370300" y="649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160315</xdr:rowOff>
    </xdr:from>
    <xdr:to>
      <xdr:col>81</xdr:col>
      <xdr:colOff>101600</xdr:colOff>
      <xdr:row>38</xdr:row>
      <xdr:rowOff>90465</xdr:rowOff>
    </xdr:to>
    <xdr:sp macro="" textlink="">
      <xdr:nvSpPr>
        <xdr:cNvPr id="534" name="楕円 533"/>
        <xdr:cNvSpPr/>
      </xdr:nvSpPr>
      <xdr:spPr>
        <a:xfrm>
          <a:off x="15430500" y="650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81592</xdr:rowOff>
    </xdr:from>
    <xdr:ext cx="534377" cy="259045"/>
    <xdr:sp macro="" textlink="">
      <xdr:nvSpPr>
        <xdr:cNvPr id="535" name="テキスト ボックス 534"/>
        <xdr:cNvSpPr txBox="1"/>
      </xdr:nvSpPr>
      <xdr:spPr>
        <a:xfrm>
          <a:off x="15214111" y="659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81767</xdr:rowOff>
    </xdr:from>
    <xdr:to>
      <xdr:col>76</xdr:col>
      <xdr:colOff>165100</xdr:colOff>
      <xdr:row>38</xdr:row>
      <xdr:rowOff>11917</xdr:rowOff>
    </xdr:to>
    <xdr:sp macro="" textlink="">
      <xdr:nvSpPr>
        <xdr:cNvPr id="536" name="楕円 535"/>
        <xdr:cNvSpPr/>
      </xdr:nvSpPr>
      <xdr:spPr>
        <a:xfrm>
          <a:off x="14541500" y="642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3045</xdr:rowOff>
    </xdr:from>
    <xdr:ext cx="534377" cy="259045"/>
    <xdr:sp macro="" textlink="">
      <xdr:nvSpPr>
        <xdr:cNvPr id="537" name="テキスト ボックス 536"/>
        <xdr:cNvSpPr txBox="1"/>
      </xdr:nvSpPr>
      <xdr:spPr>
        <a:xfrm>
          <a:off x="14325111" y="651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65354</xdr:rowOff>
    </xdr:from>
    <xdr:to>
      <xdr:col>72</xdr:col>
      <xdr:colOff>38100</xdr:colOff>
      <xdr:row>37</xdr:row>
      <xdr:rowOff>166954</xdr:rowOff>
    </xdr:to>
    <xdr:sp macro="" textlink="">
      <xdr:nvSpPr>
        <xdr:cNvPr id="538" name="楕円 537"/>
        <xdr:cNvSpPr/>
      </xdr:nvSpPr>
      <xdr:spPr>
        <a:xfrm>
          <a:off x="13652500" y="64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158081</xdr:rowOff>
    </xdr:from>
    <xdr:ext cx="534377" cy="259045"/>
    <xdr:sp macro="" textlink="">
      <xdr:nvSpPr>
        <xdr:cNvPr id="539" name="テキスト ボックス 538"/>
        <xdr:cNvSpPr txBox="1"/>
      </xdr:nvSpPr>
      <xdr:spPr>
        <a:xfrm>
          <a:off x="13436111" y="65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148062</xdr:rowOff>
    </xdr:from>
    <xdr:to>
      <xdr:col>67</xdr:col>
      <xdr:colOff>101600</xdr:colOff>
      <xdr:row>38</xdr:row>
      <xdr:rowOff>78212</xdr:rowOff>
    </xdr:to>
    <xdr:sp macro="" textlink="">
      <xdr:nvSpPr>
        <xdr:cNvPr id="540" name="楕円 539"/>
        <xdr:cNvSpPr/>
      </xdr:nvSpPr>
      <xdr:spPr>
        <a:xfrm>
          <a:off x="12763500" y="649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69339</xdr:rowOff>
    </xdr:from>
    <xdr:ext cx="534377" cy="259045"/>
    <xdr:sp macro="" textlink="">
      <xdr:nvSpPr>
        <xdr:cNvPr id="541" name="テキスト ボックス 540"/>
        <xdr:cNvSpPr txBox="1"/>
      </xdr:nvSpPr>
      <xdr:spPr>
        <a:xfrm>
          <a:off x="12547111" y="658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84036</xdr:rowOff>
    </xdr:from>
    <xdr:to>
      <xdr:col>85</xdr:col>
      <xdr:colOff>127000</xdr:colOff>
      <xdr:row>57</xdr:row>
      <xdr:rowOff>94917</xdr:rowOff>
    </xdr:to>
    <xdr:cxnSp macro="">
      <xdr:nvCxnSpPr>
        <xdr:cNvPr id="569" name="直線コネクタ 568"/>
        <xdr:cNvCxnSpPr/>
      </xdr:nvCxnSpPr>
      <xdr:spPr>
        <a:xfrm>
          <a:off x="15481300" y="9856686"/>
          <a:ext cx="8382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112394</xdr:rowOff>
    </xdr:from>
    <xdr:ext cx="534377" cy="259045"/>
    <xdr:sp macro="" textlink="">
      <xdr:nvSpPr>
        <xdr:cNvPr id="570" name="教育費平均値テキスト"/>
        <xdr:cNvSpPr txBox="1"/>
      </xdr:nvSpPr>
      <xdr:spPr>
        <a:xfrm>
          <a:off x="16370300" y="9370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154147</xdr:rowOff>
    </xdr:from>
    <xdr:to>
      <xdr:col>81</xdr:col>
      <xdr:colOff>50800</xdr:colOff>
      <xdr:row>57</xdr:row>
      <xdr:rowOff>84036</xdr:rowOff>
    </xdr:to>
    <xdr:cxnSp macro="">
      <xdr:nvCxnSpPr>
        <xdr:cNvPr id="572" name="直線コネクタ 571"/>
        <xdr:cNvCxnSpPr/>
      </xdr:nvCxnSpPr>
      <xdr:spPr>
        <a:xfrm>
          <a:off x="14592300" y="9755347"/>
          <a:ext cx="889000" cy="10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71970</xdr:rowOff>
    </xdr:from>
    <xdr:ext cx="534377" cy="259045"/>
    <xdr:sp macro="" textlink="">
      <xdr:nvSpPr>
        <xdr:cNvPr id="574" name="テキスト ボックス 573"/>
        <xdr:cNvSpPr txBox="1"/>
      </xdr:nvSpPr>
      <xdr:spPr>
        <a:xfrm>
          <a:off x="15214111" y="93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115239</xdr:rowOff>
    </xdr:from>
    <xdr:to>
      <xdr:col>76</xdr:col>
      <xdr:colOff>114300</xdr:colOff>
      <xdr:row>56</xdr:row>
      <xdr:rowOff>154147</xdr:rowOff>
    </xdr:to>
    <xdr:cxnSp macro="">
      <xdr:nvCxnSpPr>
        <xdr:cNvPr id="575" name="直線コネクタ 574"/>
        <xdr:cNvCxnSpPr/>
      </xdr:nvCxnSpPr>
      <xdr:spPr>
        <a:xfrm>
          <a:off x="13703300" y="9716439"/>
          <a:ext cx="889000" cy="3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49224</xdr:rowOff>
    </xdr:from>
    <xdr:ext cx="534377" cy="259045"/>
    <xdr:sp macro="" textlink="">
      <xdr:nvSpPr>
        <xdr:cNvPr id="577" name="テキスト ボックス 576"/>
        <xdr:cNvSpPr txBox="1"/>
      </xdr:nvSpPr>
      <xdr:spPr>
        <a:xfrm>
          <a:off x="14325111" y="93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115239</xdr:rowOff>
    </xdr:from>
    <xdr:to>
      <xdr:col>71</xdr:col>
      <xdr:colOff>177800</xdr:colOff>
      <xdr:row>57</xdr:row>
      <xdr:rowOff>120292</xdr:rowOff>
    </xdr:to>
    <xdr:cxnSp macro="">
      <xdr:nvCxnSpPr>
        <xdr:cNvPr id="578" name="直線コネクタ 577"/>
        <xdr:cNvCxnSpPr/>
      </xdr:nvCxnSpPr>
      <xdr:spPr>
        <a:xfrm flipV="1">
          <a:off x="12814300" y="9716439"/>
          <a:ext cx="889000" cy="17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116204</xdr:rowOff>
    </xdr:from>
    <xdr:ext cx="534377" cy="259045"/>
    <xdr:sp macro="" textlink="">
      <xdr:nvSpPr>
        <xdr:cNvPr id="580" name="テキスト ボックス 579"/>
        <xdr:cNvSpPr txBox="1"/>
      </xdr:nvSpPr>
      <xdr:spPr>
        <a:xfrm>
          <a:off x="13436111" y="92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126194</xdr:rowOff>
    </xdr:from>
    <xdr:ext cx="534377" cy="259045"/>
    <xdr:sp macro="" textlink="">
      <xdr:nvSpPr>
        <xdr:cNvPr id="582" name="テキスト ボックス 581"/>
        <xdr:cNvSpPr txBox="1"/>
      </xdr:nvSpPr>
      <xdr:spPr>
        <a:xfrm>
          <a:off x="12547111" y="9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44117</xdr:rowOff>
    </xdr:from>
    <xdr:to>
      <xdr:col>85</xdr:col>
      <xdr:colOff>177800</xdr:colOff>
      <xdr:row>57</xdr:row>
      <xdr:rowOff>145717</xdr:rowOff>
    </xdr:to>
    <xdr:sp macro="" textlink="">
      <xdr:nvSpPr>
        <xdr:cNvPr id="588" name="楕円 587"/>
        <xdr:cNvSpPr/>
      </xdr:nvSpPr>
      <xdr:spPr>
        <a:xfrm>
          <a:off x="16268700" y="981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22544</xdr:rowOff>
    </xdr:from>
    <xdr:ext cx="534377" cy="259045"/>
    <xdr:sp macro="" textlink="">
      <xdr:nvSpPr>
        <xdr:cNvPr id="589" name="教育費該当値テキスト"/>
        <xdr:cNvSpPr txBox="1"/>
      </xdr:nvSpPr>
      <xdr:spPr>
        <a:xfrm>
          <a:off x="16370300" y="979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33236</xdr:rowOff>
    </xdr:from>
    <xdr:to>
      <xdr:col>81</xdr:col>
      <xdr:colOff>101600</xdr:colOff>
      <xdr:row>57</xdr:row>
      <xdr:rowOff>134836</xdr:rowOff>
    </xdr:to>
    <xdr:sp macro="" textlink="">
      <xdr:nvSpPr>
        <xdr:cNvPr id="590" name="楕円 589"/>
        <xdr:cNvSpPr/>
      </xdr:nvSpPr>
      <xdr:spPr>
        <a:xfrm>
          <a:off x="15430500" y="980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125963</xdr:rowOff>
    </xdr:from>
    <xdr:ext cx="534377" cy="259045"/>
    <xdr:sp macro="" textlink="">
      <xdr:nvSpPr>
        <xdr:cNvPr id="591" name="テキスト ボックス 590"/>
        <xdr:cNvSpPr txBox="1"/>
      </xdr:nvSpPr>
      <xdr:spPr>
        <a:xfrm>
          <a:off x="15214111" y="989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103347</xdr:rowOff>
    </xdr:from>
    <xdr:to>
      <xdr:col>76</xdr:col>
      <xdr:colOff>165100</xdr:colOff>
      <xdr:row>57</xdr:row>
      <xdr:rowOff>33497</xdr:rowOff>
    </xdr:to>
    <xdr:sp macro="" textlink="">
      <xdr:nvSpPr>
        <xdr:cNvPr id="592" name="楕円 591"/>
        <xdr:cNvSpPr/>
      </xdr:nvSpPr>
      <xdr:spPr>
        <a:xfrm>
          <a:off x="14541500" y="970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24624</xdr:rowOff>
    </xdr:from>
    <xdr:ext cx="534377" cy="259045"/>
    <xdr:sp macro="" textlink="">
      <xdr:nvSpPr>
        <xdr:cNvPr id="593" name="テキスト ボックス 592"/>
        <xdr:cNvSpPr txBox="1"/>
      </xdr:nvSpPr>
      <xdr:spPr>
        <a:xfrm>
          <a:off x="14325111" y="979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64439</xdr:rowOff>
    </xdr:from>
    <xdr:to>
      <xdr:col>72</xdr:col>
      <xdr:colOff>38100</xdr:colOff>
      <xdr:row>56</xdr:row>
      <xdr:rowOff>166039</xdr:rowOff>
    </xdr:to>
    <xdr:sp macro="" textlink="">
      <xdr:nvSpPr>
        <xdr:cNvPr id="594" name="楕円 593"/>
        <xdr:cNvSpPr/>
      </xdr:nvSpPr>
      <xdr:spPr>
        <a:xfrm>
          <a:off x="13652500" y="966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157166</xdr:rowOff>
    </xdr:from>
    <xdr:ext cx="534377" cy="259045"/>
    <xdr:sp macro="" textlink="">
      <xdr:nvSpPr>
        <xdr:cNvPr id="595" name="テキスト ボックス 594"/>
        <xdr:cNvSpPr txBox="1"/>
      </xdr:nvSpPr>
      <xdr:spPr>
        <a:xfrm>
          <a:off x="13436111" y="975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69492</xdr:rowOff>
    </xdr:from>
    <xdr:to>
      <xdr:col>67</xdr:col>
      <xdr:colOff>101600</xdr:colOff>
      <xdr:row>57</xdr:row>
      <xdr:rowOff>171092</xdr:rowOff>
    </xdr:to>
    <xdr:sp macro="" textlink="">
      <xdr:nvSpPr>
        <xdr:cNvPr id="596" name="楕円 595"/>
        <xdr:cNvSpPr/>
      </xdr:nvSpPr>
      <xdr:spPr>
        <a:xfrm>
          <a:off x="12763500" y="984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162219</xdr:rowOff>
    </xdr:from>
    <xdr:ext cx="534377" cy="259045"/>
    <xdr:sp macro="" textlink="">
      <xdr:nvSpPr>
        <xdr:cNvPr id="597" name="テキスト ボックス 596"/>
        <xdr:cNvSpPr txBox="1"/>
      </xdr:nvSpPr>
      <xdr:spPr>
        <a:xfrm>
          <a:off x="12547111" y="993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1" name="直線コネクタ 63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4" name="直線コネクタ 63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151347</xdr:rowOff>
    </xdr:from>
    <xdr:ext cx="378565" cy="259045"/>
    <xdr:sp macro="" textlink="">
      <xdr:nvSpPr>
        <xdr:cNvPr id="636" name="テキスト ボックス 635"/>
        <xdr:cNvSpPr txBox="1"/>
      </xdr:nvSpPr>
      <xdr:spPr>
        <a:xfrm>
          <a:off x="14403017" y="133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7" name="直線コネクタ 63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249299" cy="259045"/>
    <xdr:sp macro="" textlink="">
      <xdr:nvSpPr>
        <xdr:cNvPr id="648" name="災害復旧費該当値テキスト"/>
        <xdr:cNvSpPr txBox="1"/>
      </xdr:nvSpPr>
      <xdr:spPr>
        <a:xfrm>
          <a:off x="16370300" y="13551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0" name="テキスト ボックス 64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3" name="楕円 65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4" name="テキスト ボックス 65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5" name="楕円 65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6" name="テキスト ボックス 655"/>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69228</xdr:rowOff>
    </xdr:from>
    <xdr:to>
      <xdr:col>85</xdr:col>
      <xdr:colOff>127000</xdr:colOff>
      <xdr:row>97</xdr:row>
      <xdr:rowOff>76188</xdr:rowOff>
    </xdr:to>
    <xdr:cxnSp macro="">
      <xdr:nvCxnSpPr>
        <xdr:cNvPr id="685" name="直線コネクタ 684"/>
        <xdr:cNvCxnSpPr/>
      </xdr:nvCxnSpPr>
      <xdr:spPr>
        <a:xfrm flipV="1">
          <a:off x="15481300" y="16699878"/>
          <a:ext cx="838200" cy="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70451</xdr:rowOff>
    </xdr:from>
    <xdr:ext cx="534377" cy="259045"/>
    <xdr:sp macro="" textlink="">
      <xdr:nvSpPr>
        <xdr:cNvPr id="686" name="公債費平均値テキスト"/>
        <xdr:cNvSpPr txBox="1"/>
      </xdr:nvSpPr>
      <xdr:spPr>
        <a:xfrm>
          <a:off x="16370300" y="16358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76188</xdr:rowOff>
    </xdr:from>
    <xdr:to>
      <xdr:col>81</xdr:col>
      <xdr:colOff>50800</xdr:colOff>
      <xdr:row>97</xdr:row>
      <xdr:rowOff>86271</xdr:rowOff>
    </xdr:to>
    <xdr:cxnSp macro="">
      <xdr:nvCxnSpPr>
        <xdr:cNvPr id="688" name="直線コネクタ 687"/>
        <xdr:cNvCxnSpPr/>
      </xdr:nvCxnSpPr>
      <xdr:spPr>
        <a:xfrm flipV="1">
          <a:off x="14592300" y="16706838"/>
          <a:ext cx="889000" cy="1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155618</xdr:rowOff>
    </xdr:from>
    <xdr:ext cx="534377" cy="259045"/>
    <xdr:sp macro="" textlink="">
      <xdr:nvSpPr>
        <xdr:cNvPr id="690" name="テキスト ボックス 689"/>
        <xdr:cNvSpPr txBox="1"/>
      </xdr:nvSpPr>
      <xdr:spPr>
        <a:xfrm>
          <a:off x="15214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63145</xdr:rowOff>
    </xdr:from>
    <xdr:to>
      <xdr:col>76</xdr:col>
      <xdr:colOff>114300</xdr:colOff>
      <xdr:row>97</xdr:row>
      <xdr:rowOff>86271</xdr:rowOff>
    </xdr:to>
    <xdr:cxnSp macro="">
      <xdr:nvCxnSpPr>
        <xdr:cNvPr id="691" name="直線コネクタ 690"/>
        <xdr:cNvCxnSpPr/>
      </xdr:nvCxnSpPr>
      <xdr:spPr>
        <a:xfrm>
          <a:off x="13703300" y="16693795"/>
          <a:ext cx="889000" cy="2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10292</xdr:rowOff>
    </xdr:from>
    <xdr:ext cx="534377" cy="259045"/>
    <xdr:sp macro="" textlink="">
      <xdr:nvSpPr>
        <xdr:cNvPr id="693" name="テキスト ボックス 692"/>
        <xdr:cNvSpPr txBox="1"/>
      </xdr:nvSpPr>
      <xdr:spPr>
        <a:xfrm>
          <a:off x="14325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60934</xdr:rowOff>
    </xdr:from>
    <xdr:to>
      <xdr:col>71</xdr:col>
      <xdr:colOff>177800</xdr:colOff>
      <xdr:row>97</xdr:row>
      <xdr:rowOff>63145</xdr:rowOff>
    </xdr:to>
    <xdr:cxnSp macro="">
      <xdr:nvCxnSpPr>
        <xdr:cNvPr id="694" name="直線コネクタ 693"/>
        <xdr:cNvCxnSpPr/>
      </xdr:nvCxnSpPr>
      <xdr:spPr>
        <a:xfrm>
          <a:off x="12814300" y="16691584"/>
          <a:ext cx="8890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6" name="テキスト ボックス 695"/>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8" name="テキスト ボックス 697"/>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18428</xdr:rowOff>
    </xdr:from>
    <xdr:to>
      <xdr:col>85</xdr:col>
      <xdr:colOff>177800</xdr:colOff>
      <xdr:row>97</xdr:row>
      <xdr:rowOff>120028</xdr:rowOff>
    </xdr:to>
    <xdr:sp macro="" textlink="">
      <xdr:nvSpPr>
        <xdr:cNvPr id="704" name="楕円 703"/>
        <xdr:cNvSpPr/>
      </xdr:nvSpPr>
      <xdr:spPr>
        <a:xfrm>
          <a:off x="16268700" y="1664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168305</xdr:rowOff>
    </xdr:from>
    <xdr:ext cx="534377" cy="259045"/>
    <xdr:sp macro="" textlink="">
      <xdr:nvSpPr>
        <xdr:cNvPr id="705" name="公債費該当値テキスト"/>
        <xdr:cNvSpPr txBox="1"/>
      </xdr:nvSpPr>
      <xdr:spPr>
        <a:xfrm>
          <a:off x="16370300" y="1662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25388</xdr:rowOff>
    </xdr:from>
    <xdr:to>
      <xdr:col>81</xdr:col>
      <xdr:colOff>101600</xdr:colOff>
      <xdr:row>97</xdr:row>
      <xdr:rowOff>126988</xdr:rowOff>
    </xdr:to>
    <xdr:sp macro="" textlink="">
      <xdr:nvSpPr>
        <xdr:cNvPr id="706" name="楕円 705"/>
        <xdr:cNvSpPr/>
      </xdr:nvSpPr>
      <xdr:spPr>
        <a:xfrm>
          <a:off x="15430500" y="1665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118115</xdr:rowOff>
    </xdr:from>
    <xdr:ext cx="534377" cy="259045"/>
    <xdr:sp macro="" textlink="">
      <xdr:nvSpPr>
        <xdr:cNvPr id="707" name="テキスト ボックス 706"/>
        <xdr:cNvSpPr txBox="1"/>
      </xdr:nvSpPr>
      <xdr:spPr>
        <a:xfrm>
          <a:off x="15214111" y="1674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35471</xdr:rowOff>
    </xdr:from>
    <xdr:to>
      <xdr:col>76</xdr:col>
      <xdr:colOff>165100</xdr:colOff>
      <xdr:row>97</xdr:row>
      <xdr:rowOff>137071</xdr:rowOff>
    </xdr:to>
    <xdr:sp macro="" textlink="">
      <xdr:nvSpPr>
        <xdr:cNvPr id="708" name="楕円 707"/>
        <xdr:cNvSpPr/>
      </xdr:nvSpPr>
      <xdr:spPr>
        <a:xfrm>
          <a:off x="14541500" y="1666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128198</xdr:rowOff>
    </xdr:from>
    <xdr:ext cx="534377" cy="259045"/>
    <xdr:sp macro="" textlink="">
      <xdr:nvSpPr>
        <xdr:cNvPr id="709" name="テキスト ボックス 708"/>
        <xdr:cNvSpPr txBox="1"/>
      </xdr:nvSpPr>
      <xdr:spPr>
        <a:xfrm>
          <a:off x="14325111" y="1675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12345</xdr:rowOff>
    </xdr:from>
    <xdr:to>
      <xdr:col>72</xdr:col>
      <xdr:colOff>38100</xdr:colOff>
      <xdr:row>97</xdr:row>
      <xdr:rowOff>113945</xdr:rowOff>
    </xdr:to>
    <xdr:sp macro="" textlink="">
      <xdr:nvSpPr>
        <xdr:cNvPr id="710" name="楕円 709"/>
        <xdr:cNvSpPr/>
      </xdr:nvSpPr>
      <xdr:spPr>
        <a:xfrm>
          <a:off x="13652500" y="166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105072</xdr:rowOff>
    </xdr:from>
    <xdr:ext cx="534377" cy="259045"/>
    <xdr:sp macro="" textlink="">
      <xdr:nvSpPr>
        <xdr:cNvPr id="711" name="テキスト ボックス 710"/>
        <xdr:cNvSpPr txBox="1"/>
      </xdr:nvSpPr>
      <xdr:spPr>
        <a:xfrm>
          <a:off x="13436111" y="1673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10134</xdr:rowOff>
    </xdr:from>
    <xdr:to>
      <xdr:col>67</xdr:col>
      <xdr:colOff>101600</xdr:colOff>
      <xdr:row>97</xdr:row>
      <xdr:rowOff>111734</xdr:rowOff>
    </xdr:to>
    <xdr:sp macro="" textlink="">
      <xdr:nvSpPr>
        <xdr:cNvPr id="712" name="楕円 711"/>
        <xdr:cNvSpPr/>
      </xdr:nvSpPr>
      <xdr:spPr>
        <a:xfrm>
          <a:off x="12763500" y="166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102861</xdr:rowOff>
    </xdr:from>
    <xdr:ext cx="534377" cy="259045"/>
    <xdr:sp macro="" textlink="">
      <xdr:nvSpPr>
        <xdr:cNvPr id="713" name="テキスト ボックス 712"/>
        <xdr:cNvSpPr txBox="1"/>
      </xdr:nvSpPr>
      <xdr:spPr>
        <a:xfrm>
          <a:off x="12547111" y="1673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164508</xdr:rowOff>
    </xdr:from>
    <xdr:ext cx="313932" cy="259045"/>
    <xdr:sp macro="" textlink="">
      <xdr:nvSpPr>
        <xdr:cNvPr id="748" name="テキスト ボックス 747"/>
        <xdr:cNvSpPr txBox="1"/>
      </xdr:nvSpPr>
      <xdr:spPr>
        <a:xfrm>
          <a:off x="20277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1" name="テキスト ボックス 750"/>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3" name="テキスト ボックス 752"/>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ほとんどの項目で類似団体内平均よりも低い数値で推移しており、他類似団体よりも低コストでの運営となっている。</a:t>
          </a:r>
        </a:p>
        <a:p>
          <a:r>
            <a:rPr kumimoji="1" lang="ja-JP" altLang="en-US" sz="1300">
              <a:latin typeface="ＭＳ Ｐゴシック" panose="020B0600070205080204" pitchFamily="50" charset="-128"/>
              <a:ea typeface="ＭＳ Ｐゴシック" panose="020B0600070205080204" pitchFamily="50" charset="-128"/>
            </a:rPr>
            <a:t>　民生費が</a:t>
          </a:r>
          <a:r>
            <a:rPr kumimoji="1" lang="en-US" altLang="ja-JP" sz="1300">
              <a:latin typeface="ＭＳ Ｐゴシック" panose="020B0600070205080204" pitchFamily="50" charset="-128"/>
              <a:ea typeface="ＭＳ Ｐゴシック" panose="020B0600070205080204" pitchFamily="50" charset="-128"/>
            </a:rPr>
            <a:t>116,266</a:t>
          </a:r>
          <a:r>
            <a:rPr kumimoji="1" lang="ja-JP" altLang="en-US" sz="1300">
              <a:latin typeface="ＭＳ Ｐゴシック" panose="020B0600070205080204" pitchFamily="50" charset="-128"/>
              <a:ea typeface="ＭＳ Ｐゴシック" panose="020B0600070205080204" pitchFamily="50" charset="-128"/>
            </a:rPr>
            <a:t>円と、他の費目に比べ圧倒的に高く、社会関係経費の支出が多く、ウエイトが高くなっている。</a:t>
          </a:r>
        </a:p>
        <a:p>
          <a:r>
            <a:rPr kumimoji="1" lang="ja-JP" altLang="en-US" sz="1300">
              <a:latin typeface="ＭＳ Ｐゴシック" panose="020B0600070205080204" pitchFamily="50" charset="-128"/>
              <a:ea typeface="ＭＳ Ｐゴシック" panose="020B0600070205080204" pitchFamily="50" charset="-128"/>
            </a:rPr>
            <a:t>　一方で、公債費は類似団体内平均より大幅に低い水準で推移しているが、平成２５年度借入の臨時財政対策債の元金償還開始などにより、平成２９年度は昨年度より５４８円増加している。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平成２９年度は、四街道駅南口エレベーター設置工事や雨水地下貯留施設等設置工事などが終了したことで、総務費で</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億円の減、土木費で</a:t>
          </a:r>
          <a:r>
            <a:rPr kumimoji="1" lang="en-US" altLang="ja-JP" sz="1200">
              <a:latin typeface="ＭＳ ゴシック" pitchFamily="49" charset="-128"/>
              <a:ea typeface="ＭＳ ゴシック" pitchFamily="49" charset="-128"/>
            </a:rPr>
            <a:t>5.2</a:t>
          </a:r>
          <a:r>
            <a:rPr kumimoji="1" lang="ja-JP" altLang="en-US" sz="1200">
              <a:latin typeface="ＭＳ ゴシック" pitchFamily="49" charset="-128"/>
              <a:ea typeface="ＭＳ ゴシック" pitchFamily="49" charset="-128"/>
            </a:rPr>
            <a:t>億円の減となった。しかし、社会保障関係経費の増により民生費が</a:t>
          </a:r>
          <a:r>
            <a:rPr kumimoji="1" lang="en-US" altLang="ja-JP" sz="1200">
              <a:latin typeface="ＭＳ ゴシック" pitchFamily="49" charset="-128"/>
              <a:ea typeface="ＭＳ ゴシック" pitchFamily="49" charset="-128"/>
            </a:rPr>
            <a:t>4.5</a:t>
          </a:r>
          <a:r>
            <a:rPr kumimoji="1" lang="ja-JP" altLang="en-US" sz="1200">
              <a:latin typeface="ＭＳ ゴシック" pitchFamily="49" charset="-128"/>
              <a:ea typeface="ＭＳ ゴシック" pitchFamily="49" charset="-128"/>
            </a:rPr>
            <a:t>億円の増となったことに加え、平成２８年度に廃止となったガス灯設備保守管理基金繰入金等の減により、実質単年度収支は赤字となった。</a:t>
          </a:r>
        </a:p>
        <a:p>
          <a:r>
            <a:rPr kumimoji="1" lang="ja-JP" altLang="en-US" sz="1200">
              <a:latin typeface="ＭＳ ゴシック" pitchFamily="49" charset="-128"/>
              <a:ea typeface="ＭＳ ゴシック" pitchFamily="49" charset="-128"/>
            </a:rPr>
            <a:t>　今後は一般財源総額の大幅増は見込めないが、既存事業の見直しを図り、経費縮減し、財政調整基金を維持しつつ、行政需要に対応していく。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各会計とも実質収支が黒字である。</a:t>
          </a:r>
        </a:p>
        <a:p>
          <a:r>
            <a:rPr kumimoji="1" lang="ja-JP" altLang="en-US" sz="1400">
              <a:latin typeface="ＭＳ ゴシック" pitchFamily="49" charset="-128"/>
              <a:ea typeface="ＭＳ ゴシック" pitchFamily="49" charset="-128"/>
            </a:rPr>
            <a:t>　国民健康保険、介護保険及び後期高齢者医療の各特別会計などに対する繰出金の増加が継続すると想定されるため、経費の節減や合理化を進め黒字を維持していく。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また、水道事業や公共下水道事業においても、引き続き決算剰余金を計上できるよう、健全運営に努める。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no"?><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no"?><Relationships xmlns="http://schemas.openxmlformats.org/package/2006/relationships"><Relationship Id="rId1" Target="../printerSettings/printerSettings11.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no"?><Relationships xmlns="http://schemas.openxmlformats.org/package/2006/relationships"><Relationship Id="rId1" Target="../printerSettings/printerSettings12.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no"?><Relationships xmlns="http://schemas.openxmlformats.org/package/2006/relationships"><Relationship Id="rId1" Target="../printerSettings/printerSettings13.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no"?><Relationships xmlns="http://schemas.openxmlformats.org/package/2006/relationships"><Relationship Id="rId1" Target="../printerSettings/printerSettings14.bin" Type="http://schemas.openxmlformats.org/officeDocument/2006/relationships/printerSettings"/><Relationship Id="rId2" Target="../drawings/drawing13.xml" Type="http://schemas.openxmlformats.org/officeDocument/2006/relationships/drawing"/></Relationships>
</file>

<file path=xl/worksheets/_rels/sheet15.xml.rels><?xml version="1.0" encoding="UTF-8" standalone="no"?><Relationships xmlns="http://schemas.openxmlformats.org/package/2006/relationships"><Relationship Id="rId1" Target="../printerSettings/printerSettings15.bin" Type="http://schemas.openxmlformats.org/officeDocument/2006/relationships/printerSettings"/><Relationship Id="rId2" Target="../drawings/drawing14.xml" Type="http://schemas.openxmlformats.org/officeDocument/2006/relationships/drawing"/></Relationships>
</file>

<file path=xl/worksheets/_rels/sheet16.xml.rels><?xml version="1.0" encoding="UTF-8" standalone="no"?><Relationships xmlns="http://schemas.openxmlformats.org/package/2006/relationships"><Relationship Id="rId1" Target="../printerSettings/printerSettings16.bin" Type="http://schemas.openxmlformats.org/officeDocument/2006/relationships/printerSettings"/><Relationship Id="rId2" Target="../drawings/drawing15.xml" Type="http://schemas.openxmlformats.org/officeDocument/2006/relationships/drawing"/></Relationships>
</file>

<file path=xl/worksheets/_rels/sheet17.xml.rels><?xml version="1.0" encoding="UTF-8" standalone="no"?><Relationships xmlns="http://schemas.openxmlformats.org/package/2006/relationships"><Relationship Id="rId1" Target="../printerSettings/printerSettings17.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 Id="rId2" Target="../drawings/drawing3.xml" Type="http://schemas.openxmlformats.org/officeDocument/2006/relationships/drawing"/></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no"?><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no"?><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no"?><Relationships xmlns="http://schemas.openxmlformats.org/package/2006/relationships"><Relationship Id="rId1" Target="../printerSettings/printerSettings9.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72</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74</v>
      </c>
      <c r="C3" s="420"/>
      <c r="D3" s="420"/>
      <c r="E3" s="421"/>
      <c r="F3" s="421"/>
      <c r="G3" s="421"/>
      <c r="H3" s="421"/>
      <c r="I3" s="421"/>
      <c r="J3" s="421"/>
      <c r="K3" s="421"/>
      <c r="L3" s="421" t="s">
        <v>75</v>
      </c>
      <c r="M3" s="421"/>
      <c r="N3" s="421"/>
      <c r="O3" s="421"/>
      <c r="P3" s="421"/>
      <c r="Q3" s="421"/>
      <c r="R3" s="428"/>
      <c r="S3" s="428"/>
      <c r="T3" s="428"/>
      <c r="U3" s="428"/>
      <c r="V3" s="429"/>
      <c r="W3" s="403" t="s">
        <v>76</v>
      </c>
      <c r="X3" s="404"/>
      <c r="Y3" s="404"/>
      <c r="Z3" s="404"/>
      <c r="AA3" s="404"/>
      <c r="AB3" s="420"/>
      <c r="AC3" s="428" t="s">
        <v>77</v>
      </c>
      <c r="AD3" s="404"/>
      <c r="AE3" s="404"/>
      <c r="AF3" s="404"/>
      <c r="AG3" s="404"/>
      <c r="AH3" s="404"/>
      <c r="AI3" s="404"/>
      <c r="AJ3" s="404"/>
      <c r="AK3" s="404"/>
      <c r="AL3" s="405"/>
      <c r="AM3" s="403" t="s">
        <v>78</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79</v>
      </c>
      <c r="BO3" s="404"/>
      <c r="BP3" s="404"/>
      <c r="BQ3" s="404"/>
      <c r="BR3" s="404"/>
      <c r="BS3" s="404"/>
      <c r="BT3" s="404"/>
      <c r="BU3" s="405"/>
      <c r="BV3" s="403" t="s">
        <v>80</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81</v>
      </c>
      <c r="CU3" s="404"/>
      <c r="CV3" s="404"/>
      <c r="CW3" s="404"/>
      <c r="CX3" s="404"/>
      <c r="CY3" s="404"/>
      <c r="CZ3" s="404"/>
      <c r="DA3" s="405"/>
      <c r="DB3" s="403" t="s">
        <v>82</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83</v>
      </c>
      <c r="AZ4" s="407"/>
      <c r="BA4" s="407"/>
      <c r="BB4" s="407"/>
      <c r="BC4" s="407"/>
      <c r="BD4" s="407"/>
      <c r="BE4" s="407"/>
      <c r="BF4" s="407"/>
      <c r="BG4" s="407"/>
      <c r="BH4" s="407"/>
      <c r="BI4" s="407"/>
      <c r="BJ4" s="407"/>
      <c r="BK4" s="407"/>
      <c r="BL4" s="407"/>
      <c r="BM4" s="408"/>
      <c r="BN4" s="409">
        <v>26334420</v>
      </c>
      <c r="BO4" s="410"/>
      <c r="BP4" s="410"/>
      <c r="BQ4" s="410"/>
      <c r="BR4" s="410"/>
      <c r="BS4" s="410"/>
      <c r="BT4" s="410"/>
      <c r="BU4" s="411"/>
      <c r="BV4" s="409">
        <v>26741475</v>
      </c>
      <c r="BW4" s="410"/>
      <c r="BX4" s="410"/>
      <c r="BY4" s="410"/>
      <c r="BZ4" s="410"/>
      <c r="CA4" s="410"/>
      <c r="CB4" s="410"/>
      <c r="CC4" s="411"/>
      <c r="CD4" s="412" t="s">
        <v>84</v>
      </c>
      <c r="CE4" s="413"/>
      <c r="CF4" s="413"/>
      <c r="CG4" s="413"/>
      <c r="CH4" s="413"/>
      <c r="CI4" s="413"/>
      <c r="CJ4" s="413"/>
      <c r="CK4" s="413"/>
      <c r="CL4" s="413"/>
      <c r="CM4" s="413"/>
      <c r="CN4" s="413"/>
      <c r="CO4" s="413"/>
      <c r="CP4" s="413"/>
      <c r="CQ4" s="413"/>
      <c r="CR4" s="413"/>
      <c r="CS4" s="414"/>
      <c r="CT4" s="415">
        <v>5.0999999999999996</v>
      </c>
      <c r="CU4" s="416"/>
      <c r="CV4" s="416"/>
      <c r="CW4" s="416"/>
      <c r="CX4" s="416"/>
      <c r="CY4" s="416"/>
      <c r="CZ4" s="416"/>
      <c r="DA4" s="417"/>
      <c r="DB4" s="415">
        <v>6.3</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85</v>
      </c>
      <c r="AN5" s="476"/>
      <c r="AO5" s="476"/>
      <c r="AP5" s="476"/>
      <c r="AQ5" s="476"/>
      <c r="AR5" s="476"/>
      <c r="AS5" s="476"/>
      <c r="AT5" s="477"/>
      <c r="AU5" s="478" t="s">
        <v>86</v>
      </c>
      <c r="AV5" s="479"/>
      <c r="AW5" s="479"/>
      <c r="AX5" s="479"/>
      <c r="AY5" s="480" t="s">
        <v>87</v>
      </c>
      <c r="AZ5" s="481"/>
      <c r="BA5" s="481"/>
      <c r="BB5" s="481"/>
      <c r="BC5" s="481"/>
      <c r="BD5" s="481"/>
      <c r="BE5" s="481"/>
      <c r="BF5" s="481"/>
      <c r="BG5" s="481"/>
      <c r="BH5" s="481"/>
      <c r="BI5" s="481"/>
      <c r="BJ5" s="481"/>
      <c r="BK5" s="481"/>
      <c r="BL5" s="481"/>
      <c r="BM5" s="482"/>
      <c r="BN5" s="446">
        <v>25403653</v>
      </c>
      <c r="BO5" s="447"/>
      <c r="BP5" s="447"/>
      <c r="BQ5" s="447"/>
      <c r="BR5" s="447"/>
      <c r="BS5" s="447"/>
      <c r="BT5" s="447"/>
      <c r="BU5" s="448"/>
      <c r="BV5" s="446">
        <v>25627250</v>
      </c>
      <c r="BW5" s="447"/>
      <c r="BX5" s="447"/>
      <c r="BY5" s="447"/>
      <c r="BZ5" s="447"/>
      <c r="CA5" s="447"/>
      <c r="CB5" s="447"/>
      <c r="CC5" s="448"/>
      <c r="CD5" s="449" t="s">
        <v>88</v>
      </c>
      <c r="CE5" s="450"/>
      <c r="CF5" s="450"/>
      <c r="CG5" s="450"/>
      <c r="CH5" s="450"/>
      <c r="CI5" s="450"/>
      <c r="CJ5" s="450"/>
      <c r="CK5" s="450"/>
      <c r="CL5" s="450"/>
      <c r="CM5" s="450"/>
      <c r="CN5" s="450"/>
      <c r="CO5" s="450"/>
      <c r="CP5" s="450"/>
      <c r="CQ5" s="450"/>
      <c r="CR5" s="450"/>
      <c r="CS5" s="451"/>
      <c r="CT5" s="443">
        <v>97.4</v>
      </c>
      <c r="CU5" s="444"/>
      <c r="CV5" s="444"/>
      <c r="CW5" s="444"/>
      <c r="CX5" s="444"/>
      <c r="CY5" s="444"/>
      <c r="CZ5" s="444"/>
      <c r="DA5" s="445"/>
      <c r="DB5" s="443">
        <v>99.7</v>
      </c>
      <c r="DC5" s="444"/>
      <c r="DD5" s="444"/>
      <c r="DE5" s="444"/>
      <c r="DF5" s="444"/>
      <c r="DG5" s="444"/>
      <c r="DH5" s="444"/>
      <c r="DI5" s="445"/>
      <c r="DJ5" s="165"/>
      <c r="DK5" s="165"/>
      <c r="DL5" s="165"/>
      <c r="DM5" s="165"/>
      <c r="DN5" s="165"/>
      <c r="DO5" s="165"/>
    </row>
    <row r="6" spans="1:119" ht="18.75" customHeight="1">
      <c r="A6" s="166"/>
      <c r="B6" s="452" t="s">
        <v>89</v>
      </c>
      <c r="C6" s="453"/>
      <c r="D6" s="453"/>
      <c r="E6" s="454"/>
      <c r="F6" s="454"/>
      <c r="G6" s="454"/>
      <c r="H6" s="454"/>
      <c r="I6" s="454"/>
      <c r="J6" s="454"/>
      <c r="K6" s="454"/>
      <c r="L6" s="454" t="s">
        <v>90</v>
      </c>
      <c r="M6" s="454"/>
      <c r="N6" s="454"/>
      <c r="O6" s="454"/>
      <c r="P6" s="454"/>
      <c r="Q6" s="454"/>
      <c r="R6" s="458"/>
      <c r="S6" s="458"/>
      <c r="T6" s="458"/>
      <c r="U6" s="458"/>
      <c r="V6" s="459"/>
      <c r="W6" s="462" t="s">
        <v>91</v>
      </c>
      <c r="X6" s="463"/>
      <c r="Y6" s="463"/>
      <c r="Z6" s="463"/>
      <c r="AA6" s="463"/>
      <c r="AB6" s="453"/>
      <c r="AC6" s="466" t="s">
        <v>92</v>
      </c>
      <c r="AD6" s="467"/>
      <c r="AE6" s="467"/>
      <c r="AF6" s="467"/>
      <c r="AG6" s="467"/>
      <c r="AH6" s="467"/>
      <c r="AI6" s="467"/>
      <c r="AJ6" s="467"/>
      <c r="AK6" s="467"/>
      <c r="AL6" s="468"/>
      <c r="AM6" s="475" t="s">
        <v>93</v>
      </c>
      <c r="AN6" s="476"/>
      <c r="AO6" s="476"/>
      <c r="AP6" s="476"/>
      <c r="AQ6" s="476"/>
      <c r="AR6" s="476"/>
      <c r="AS6" s="476"/>
      <c r="AT6" s="477"/>
      <c r="AU6" s="478" t="s">
        <v>86</v>
      </c>
      <c r="AV6" s="479"/>
      <c r="AW6" s="479"/>
      <c r="AX6" s="479"/>
      <c r="AY6" s="480" t="s">
        <v>94</v>
      </c>
      <c r="AZ6" s="481"/>
      <c r="BA6" s="481"/>
      <c r="BB6" s="481"/>
      <c r="BC6" s="481"/>
      <c r="BD6" s="481"/>
      <c r="BE6" s="481"/>
      <c r="BF6" s="481"/>
      <c r="BG6" s="481"/>
      <c r="BH6" s="481"/>
      <c r="BI6" s="481"/>
      <c r="BJ6" s="481"/>
      <c r="BK6" s="481"/>
      <c r="BL6" s="481"/>
      <c r="BM6" s="482"/>
      <c r="BN6" s="446">
        <v>930767</v>
      </c>
      <c r="BO6" s="447"/>
      <c r="BP6" s="447"/>
      <c r="BQ6" s="447"/>
      <c r="BR6" s="447"/>
      <c r="BS6" s="447"/>
      <c r="BT6" s="447"/>
      <c r="BU6" s="448"/>
      <c r="BV6" s="446">
        <v>1114225</v>
      </c>
      <c r="BW6" s="447"/>
      <c r="BX6" s="447"/>
      <c r="BY6" s="447"/>
      <c r="BZ6" s="447"/>
      <c r="CA6" s="447"/>
      <c r="CB6" s="447"/>
      <c r="CC6" s="448"/>
      <c r="CD6" s="449" t="s">
        <v>95</v>
      </c>
      <c r="CE6" s="450"/>
      <c r="CF6" s="450"/>
      <c r="CG6" s="450"/>
      <c r="CH6" s="450"/>
      <c r="CI6" s="450"/>
      <c r="CJ6" s="450"/>
      <c r="CK6" s="450"/>
      <c r="CL6" s="450"/>
      <c r="CM6" s="450"/>
      <c r="CN6" s="450"/>
      <c r="CO6" s="450"/>
      <c r="CP6" s="450"/>
      <c r="CQ6" s="450"/>
      <c r="CR6" s="450"/>
      <c r="CS6" s="451"/>
      <c r="CT6" s="483">
        <v>105.3</v>
      </c>
      <c r="CU6" s="484"/>
      <c r="CV6" s="484"/>
      <c r="CW6" s="484"/>
      <c r="CX6" s="484"/>
      <c r="CY6" s="484"/>
      <c r="CZ6" s="484"/>
      <c r="DA6" s="485"/>
      <c r="DB6" s="483">
        <v>106.9</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96</v>
      </c>
      <c r="AN7" s="476"/>
      <c r="AO7" s="476"/>
      <c r="AP7" s="476"/>
      <c r="AQ7" s="476"/>
      <c r="AR7" s="476"/>
      <c r="AS7" s="476"/>
      <c r="AT7" s="477"/>
      <c r="AU7" s="478" t="s">
        <v>97</v>
      </c>
      <c r="AV7" s="479"/>
      <c r="AW7" s="479"/>
      <c r="AX7" s="479"/>
      <c r="AY7" s="480" t="s">
        <v>98</v>
      </c>
      <c r="AZ7" s="481"/>
      <c r="BA7" s="481"/>
      <c r="BB7" s="481"/>
      <c r="BC7" s="481"/>
      <c r="BD7" s="481"/>
      <c r="BE7" s="481"/>
      <c r="BF7" s="481"/>
      <c r="BG7" s="481"/>
      <c r="BH7" s="481"/>
      <c r="BI7" s="481"/>
      <c r="BJ7" s="481"/>
      <c r="BK7" s="481"/>
      <c r="BL7" s="481"/>
      <c r="BM7" s="482"/>
      <c r="BN7" s="446">
        <v>129777</v>
      </c>
      <c r="BO7" s="447"/>
      <c r="BP7" s="447"/>
      <c r="BQ7" s="447"/>
      <c r="BR7" s="447"/>
      <c r="BS7" s="447"/>
      <c r="BT7" s="447"/>
      <c r="BU7" s="448"/>
      <c r="BV7" s="446">
        <v>144015</v>
      </c>
      <c r="BW7" s="447"/>
      <c r="BX7" s="447"/>
      <c r="BY7" s="447"/>
      <c r="BZ7" s="447"/>
      <c r="CA7" s="447"/>
      <c r="CB7" s="447"/>
      <c r="CC7" s="448"/>
      <c r="CD7" s="449" t="s">
        <v>99</v>
      </c>
      <c r="CE7" s="450"/>
      <c r="CF7" s="450"/>
      <c r="CG7" s="450"/>
      <c r="CH7" s="450"/>
      <c r="CI7" s="450"/>
      <c r="CJ7" s="450"/>
      <c r="CK7" s="450"/>
      <c r="CL7" s="450"/>
      <c r="CM7" s="450"/>
      <c r="CN7" s="450"/>
      <c r="CO7" s="450"/>
      <c r="CP7" s="450"/>
      <c r="CQ7" s="450"/>
      <c r="CR7" s="450"/>
      <c r="CS7" s="451"/>
      <c r="CT7" s="446">
        <v>15768276</v>
      </c>
      <c r="CU7" s="447"/>
      <c r="CV7" s="447"/>
      <c r="CW7" s="447"/>
      <c r="CX7" s="447"/>
      <c r="CY7" s="447"/>
      <c r="CZ7" s="447"/>
      <c r="DA7" s="448"/>
      <c r="DB7" s="446">
        <v>15439065</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100</v>
      </c>
      <c r="AN8" s="476"/>
      <c r="AO8" s="476"/>
      <c r="AP8" s="476"/>
      <c r="AQ8" s="476"/>
      <c r="AR8" s="476"/>
      <c r="AS8" s="476"/>
      <c r="AT8" s="477"/>
      <c r="AU8" s="478" t="s">
        <v>86</v>
      </c>
      <c r="AV8" s="479"/>
      <c r="AW8" s="479"/>
      <c r="AX8" s="479"/>
      <c r="AY8" s="480" t="s">
        <v>101</v>
      </c>
      <c r="AZ8" s="481"/>
      <c r="BA8" s="481"/>
      <c r="BB8" s="481"/>
      <c r="BC8" s="481"/>
      <c r="BD8" s="481"/>
      <c r="BE8" s="481"/>
      <c r="BF8" s="481"/>
      <c r="BG8" s="481"/>
      <c r="BH8" s="481"/>
      <c r="BI8" s="481"/>
      <c r="BJ8" s="481"/>
      <c r="BK8" s="481"/>
      <c r="BL8" s="481"/>
      <c r="BM8" s="482"/>
      <c r="BN8" s="446">
        <v>800990</v>
      </c>
      <c r="BO8" s="447"/>
      <c r="BP8" s="447"/>
      <c r="BQ8" s="447"/>
      <c r="BR8" s="447"/>
      <c r="BS8" s="447"/>
      <c r="BT8" s="447"/>
      <c r="BU8" s="448"/>
      <c r="BV8" s="446">
        <v>970210</v>
      </c>
      <c r="BW8" s="447"/>
      <c r="BX8" s="447"/>
      <c r="BY8" s="447"/>
      <c r="BZ8" s="447"/>
      <c r="CA8" s="447"/>
      <c r="CB8" s="447"/>
      <c r="CC8" s="448"/>
      <c r="CD8" s="449" t="s">
        <v>102</v>
      </c>
      <c r="CE8" s="450"/>
      <c r="CF8" s="450"/>
      <c r="CG8" s="450"/>
      <c r="CH8" s="450"/>
      <c r="CI8" s="450"/>
      <c r="CJ8" s="450"/>
      <c r="CK8" s="450"/>
      <c r="CL8" s="450"/>
      <c r="CM8" s="450"/>
      <c r="CN8" s="450"/>
      <c r="CO8" s="450"/>
      <c r="CP8" s="450"/>
      <c r="CQ8" s="450"/>
      <c r="CR8" s="450"/>
      <c r="CS8" s="451"/>
      <c r="CT8" s="486">
        <v>0.81</v>
      </c>
      <c r="CU8" s="487"/>
      <c r="CV8" s="487"/>
      <c r="CW8" s="487"/>
      <c r="CX8" s="487"/>
      <c r="CY8" s="487"/>
      <c r="CZ8" s="487"/>
      <c r="DA8" s="488"/>
      <c r="DB8" s="486">
        <v>0.82</v>
      </c>
      <c r="DC8" s="487"/>
      <c r="DD8" s="487"/>
      <c r="DE8" s="487"/>
      <c r="DF8" s="487"/>
      <c r="DG8" s="487"/>
      <c r="DH8" s="487"/>
      <c r="DI8" s="488"/>
      <c r="DJ8" s="165"/>
      <c r="DK8" s="165"/>
      <c r="DL8" s="165"/>
      <c r="DM8" s="165"/>
      <c r="DN8" s="165"/>
      <c r="DO8" s="165"/>
    </row>
    <row r="9" spans="1:119" ht="18.75" customHeight="1" thickBot="1">
      <c r="A9" s="166"/>
      <c r="B9" s="440" t="s">
        <v>103</v>
      </c>
      <c r="C9" s="441"/>
      <c r="D9" s="441"/>
      <c r="E9" s="441"/>
      <c r="F9" s="441"/>
      <c r="G9" s="441"/>
      <c r="H9" s="441"/>
      <c r="I9" s="441"/>
      <c r="J9" s="441"/>
      <c r="K9" s="489"/>
      <c r="L9" s="490" t="s">
        <v>104</v>
      </c>
      <c r="M9" s="491"/>
      <c r="N9" s="491"/>
      <c r="O9" s="491"/>
      <c r="P9" s="491"/>
      <c r="Q9" s="492"/>
      <c r="R9" s="493">
        <v>89245</v>
      </c>
      <c r="S9" s="494"/>
      <c r="T9" s="494"/>
      <c r="U9" s="494"/>
      <c r="V9" s="495"/>
      <c r="W9" s="403" t="s">
        <v>105</v>
      </c>
      <c r="X9" s="404"/>
      <c r="Y9" s="404"/>
      <c r="Z9" s="404"/>
      <c r="AA9" s="404"/>
      <c r="AB9" s="404"/>
      <c r="AC9" s="404"/>
      <c r="AD9" s="404"/>
      <c r="AE9" s="404"/>
      <c r="AF9" s="404"/>
      <c r="AG9" s="404"/>
      <c r="AH9" s="404"/>
      <c r="AI9" s="404"/>
      <c r="AJ9" s="404"/>
      <c r="AK9" s="404"/>
      <c r="AL9" s="405"/>
      <c r="AM9" s="475" t="s">
        <v>106</v>
      </c>
      <c r="AN9" s="476"/>
      <c r="AO9" s="476"/>
      <c r="AP9" s="476"/>
      <c r="AQ9" s="476"/>
      <c r="AR9" s="476"/>
      <c r="AS9" s="476"/>
      <c r="AT9" s="477"/>
      <c r="AU9" s="478" t="s">
        <v>107</v>
      </c>
      <c r="AV9" s="479"/>
      <c r="AW9" s="479"/>
      <c r="AX9" s="479"/>
      <c r="AY9" s="480" t="s">
        <v>108</v>
      </c>
      <c r="AZ9" s="481"/>
      <c r="BA9" s="481"/>
      <c r="BB9" s="481"/>
      <c r="BC9" s="481"/>
      <c r="BD9" s="481"/>
      <c r="BE9" s="481"/>
      <c r="BF9" s="481"/>
      <c r="BG9" s="481"/>
      <c r="BH9" s="481"/>
      <c r="BI9" s="481"/>
      <c r="BJ9" s="481"/>
      <c r="BK9" s="481"/>
      <c r="BL9" s="481"/>
      <c r="BM9" s="482"/>
      <c r="BN9" s="446">
        <v>-169220</v>
      </c>
      <c r="BO9" s="447"/>
      <c r="BP9" s="447"/>
      <c r="BQ9" s="447"/>
      <c r="BR9" s="447"/>
      <c r="BS9" s="447"/>
      <c r="BT9" s="447"/>
      <c r="BU9" s="448"/>
      <c r="BV9" s="446">
        <v>-364827</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12.4</v>
      </c>
      <c r="CU9" s="444"/>
      <c r="CV9" s="444"/>
      <c r="CW9" s="444"/>
      <c r="CX9" s="444"/>
      <c r="CY9" s="444"/>
      <c r="CZ9" s="444"/>
      <c r="DA9" s="445"/>
      <c r="DB9" s="443">
        <v>12</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110</v>
      </c>
      <c r="M10" s="476"/>
      <c r="N10" s="476"/>
      <c r="O10" s="476"/>
      <c r="P10" s="476"/>
      <c r="Q10" s="477"/>
      <c r="R10" s="497">
        <v>86726</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86</v>
      </c>
      <c r="AV10" s="479"/>
      <c r="AW10" s="479"/>
      <c r="AX10" s="479"/>
      <c r="AY10" s="480" t="s">
        <v>112</v>
      </c>
      <c r="AZ10" s="481"/>
      <c r="BA10" s="481"/>
      <c r="BB10" s="481"/>
      <c r="BC10" s="481"/>
      <c r="BD10" s="481"/>
      <c r="BE10" s="481"/>
      <c r="BF10" s="481"/>
      <c r="BG10" s="481"/>
      <c r="BH10" s="481"/>
      <c r="BI10" s="481"/>
      <c r="BJ10" s="481"/>
      <c r="BK10" s="481"/>
      <c r="BL10" s="481"/>
      <c r="BM10" s="482"/>
      <c r="BN10" s="446">
        <v>490000</v>
      </c>
      <c r="BO10" s="447"/>
      <c r="BP10" s="447"/>
      <c r="BQ10" s="447"/>
      <c r="BR10" s="447"/>
      <c r="BS10" s="447"/>
      <c r="BT10" s="447"/>
      <c r="BU10" s="448"/>
      <c r="BV10" s="446">
        <v>670000</v>
      </c>
      <c r="BW10" s="447"/>
      <c r="BX10" s="447"/>
      <c r="BY10" s="447"/>
      <c r="BZ10" s="447"/>
      <c r="CA10" s="447"/>
      <c r="CB10" s="447"/>
      <c r="CC10" s="448"/>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114</v>
      </c>
      <c r="M11" s="501"/>
      <c r="N11" s="501"/>
      <c r="O11" s="501"/>
      <c r="P11" s="501"/>
      <c r="Q11" s="502"/>
      <c r="R11" s="503" t="s">
        <v>115</v>
      </c>
      <c r="S11" s="504"/>
      <c r="T11" s="504"/>
      <c r="U11" s="504"/>
      <c r="V11" s="505"/>
      <c r="W11" s="434"/>
      <c r="X11" s="435"/>
      <c r="Y11" s="435"/>
      <c r="Z11" s="435"/>
      <c r="AA11" s="435"/>
      <c r="AB11" s="435"/>
      <c r="AC11" s="435"/>
      <c r="AD11" s="435"/>
      <c r="AE11" s="435"/>
      <c r="AF11" s="435"/>
      <c r="AG11" s="435"/>
      <c r="AH11" s="435"/>
      <c r="AI11" s="435"/>
      <c r="AJ11" s="435"/>
      <c r="AK11" s="435"/>
      <c r="AL11" s="438"/>
      <c r="AM11" s="475" t="s">
        <v>116</v>
      </c>
      <c r="AN11" s="476"/>
      <c r="AO11" s="476"/>
      <c r="AP11" s="476"/>
      <c r="AQ11" s="476"/>
      <c r="AR11" s="476"/>
      <c r="AS11" s="476"/>
      <c r="AT11" s="477"/>
      <c r="AU11" s="478" t="s">
        <v>117</v>
      </c>
      <c r="AV11" s="479"/>
      <c r="AW11" s="479"/>
      <c r="AX11" s="479"/>
      <c r="AY11" s="480" t="s">
        <v>118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c r="A12" s="166"/>
      <c r="B12" s="506" t="s">
        <v>122</v>
      </c>
      <c r="C12" s="507"/>
      <c r="D12" s="507"/>
      <c r="E12" s="507"/>
      <c r="F12" s="507"/>
      <c r="G12" s="507"/>
      <c r="H12" s="507"/>
      <c r="I12" s="507"/>
      <c r="J12" s="507"/>
      <c r="K12" s="508"/>
      <c r="L12" s="515" t="s">
        <v>123</v>
      </c>
      <c r="M12" s="516"/>
      <c r="N12" s="516"/>
      <c r="O12" s="516"/>
      <c r="P12" s="516"/>
      <c r="Q12" s="517"/>
      <c r="R12" s="518">
        <v>93184</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117</v>
      </c>
      <c r="AV12" s="479"/>
      <c r="AW12" s="479"/>
      <c r="AX12" s="479"/>
      <c r="AY12" s="480" t="s">
        <v>127</v>
      </c>
      <c r="AZ12" s="481"/>
      <c r="BA12" s="481"/>
      <c r="BB12" s="481"/>
      <c r="BC12" s="481"/>
      <c r="BD12" s="481"/>
      <c r="BE12" s="481"/>
      <c r="BF12" s="481"/>
      <c r="BG12" s="481"/>
      <c r="BH12" s="481"/>
      <c r="BI12" s="481"/>
      <c r="BJ12" s="481"/>
      <c r="BK12" s="481"/>
      <c r="BL12" s="481"/>
      <c r="BM12" s="482"/>
      <c r="BN12" s="446">
        <v>572399</v>
      </c>
      <c r="BO12" s="447"/>
      <c r="BP12" s="447"/>
      <c r="BQ12" s="447"/>
      <c r="BR12" s="447"/>
      <c r="BS12" s="447"/>
      <c r="BT12" s="447"/>
      <c r="BU12" s="448"/>
      <c r="BV12" s="446">
        <v>681440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131</v>
      </c>
      <c r="N13" s="535"/>
      <c r="O13" s="535"/>
      <c r="P13" s="535"/>
      <c r="Q13" s="536"/>
      <c r="R13" s="527">
        <v>91061</v>
      </c>
      <c r="S13" s="528"/>
      <c r="T13" s="528"/>
      <c r="U13" s="528"/>
      <c r="V13" s="529"/>
      <c r="W13" s="462" t="s">
        <v>132</v>
      </c>
      <c r="X13" s="463"/>
      <c r="Y13" s="463"/>
      <c r="Z13" s="463"/>
      <c r="AA13" s="463"/>
      <c r="AB13" s="453"/>
      <c r="AC13" s="497">
        <v>479</v>
      </c>
      <c r="AD13" s="498"/>
      <c r="AE13" s="498"/>
      <c r="AF13" s="498"/>
      <c r="AG13" s="537"/>
      <c r="AH13" s="497">
        <v>515</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-251619</v>
      </c>
      <c r="BO13" s="447"/>
      <c r="BP13" s="447"/>
      <c r="BQ13" s="447"/>
      <c r="BR13" s="447"/>
      <c r="BS13" s="447"/>
      <c r="BT13" s="447"/>
      <c r="BU13" s="448"/>
      <c r="BV13" s="446">
        <v>-376267</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3.5</v>
      </c>
      <c r="CU13" s="444"/>
      <c r="CV13" s="444"/>
      <c r="CW13" s="444"/>
      <c r="CX13" s="444"/>
      <c r="CY13" s="444"/>
      <c r="CZ13" s="444"/>
      <c r="DA13" s="445"/>
      <c r="DB13" s="443">
        <v>3.9</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137</v>
      </c>
      <c r="M14" s="525"/>
      <c r="N14" s="525"/>
      <c r="O14" s="525"/>
      <c r="P14" s="525"/>
      <c r="Q14" s="526"/>
      <c r="R14" s="527">
        <v>92337</v>
      </c>
      <c r="S14" s="528"/>
      <c r="T14" s="528"/>
      <c r="U14" s="528"/>
      <c r="V14" s="529"/>
      <c r="W14" s="436"/>
      <c r="X14" s="437"/>
      <c r="Y14" s="437"/>
      <c r="Z14" s="437"/>
      <c r="AA14" s="437"/>
      <c r="AB14" s="426"/>
      <c r="AC14" s="530">
        <v>1.3</v>
      </c>
      <c r="AD14" s="531"/>
      <c r="AE14" s="531"/>
      <c r="AF14" s="531"/>
      <c r="AG14" s="532"/>
      <c r="AH14" s="530">
        <v>1.4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t="s">
        <v>130</v>
      </c>
      <c r="CU14" s="542"/>
      <c r="CV14" s="542"/>
      <c r="CW14" s="542"/>
      <c r="CX14" s="542"/>
      <c r="CY14" s="542"/>
      <c r="CZ14" s="542"/>
      <c r="DA14" s="543"/>
      <c r="DB14" s="541" t="s">
        <v>121</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139</v>
      </c>
      <c r="N15" s="535"/>
      <c r="O15" s="535"/>
      <c r="P15" s="535"/>
      <c r="Q15" s="536"/>
      <c r="R15" s="527">
        <v>90451</v>
      </c>
      <c r="S15" s="528"/>
      <c r="T15" s="528"/>
      <c r="U15" s="528"/>
      <c r="V15" s="529"/>
      <c r="W15" s="462" t="s">
        <v>140</v>
      </c>
      <c r="X15" s="463"/>
      <c r="Y15" s="463"/>
      <c r="Z15" s="463"/>
      <c r="AA15" s="463"/>
      <c r="AB15" s="453"/>
      <c r="AC15" s="497">
        <v>7759</v>
      </c>
      <c r="AD15" s="498"/>
      <c r="AE15" s="498"/>
      <c r="AF15" s="498"/>
      <c r="AG15" s="537"/>
      <c r="AH15" s="497">
        <v>7330</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9661477</v>
      </c>
      <c r="BO15" s="410"/>
      <c r="BP15" s="410"/>
      <c r="BQ15" s="410"/>
      <c r="BR15" s="410"/>
      <c r="BS15" s="410"/>
      <c r="BT15" s="410"/>
      <c r="BU15" s="411"/>
      <c r="BV15" s="409">
        <v>9608093</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20.5</v>
      </c>
      <c r="AD16" s="531"/>
      <c r="AE16" s="531"/>
      <c r="AF16" s="531"/>
      <c r="AG16" s="532"/>
      <c r="AH16" s="530">
        <v>19.7</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11900168</v>
      </c>
      <c r="BO16" s="447"/>
      <c r="BP16" s="447"/>
      <c r="BQ16" s="447"/>
      <c r="BR16" s="447"/>
      <c r="BS16" s="447"/>
      <c r="BT16" s="447"/>
      <c r="BU16" s="448"/>
      <c r="BV16" s="446">
        <v>11761565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29685</v>
      </c>
      <c r="AD17" s="498"/>
      <c r="AE17" s="498"/>
      <c r="AF17" s="498"/>
      <c r="AG17" s="537"/>
      <c r="AH17" s="497">
        <v>29413</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12326419</v>
      </c>
      <c r="BO17" s="447"/>
      <c r="BP17" s="447"/>
      <c r="BQ17" s="447"/>
      <c r="BR17" s="447"/>
      <c r="BS17" s="447"/>
      <c r="BT17" s="447"/>
      <c r="BU17" s="448"/>
      <c r="BV17" s="446">
        <v>12251194</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150</v>
      </c>
      <c r="C18" s="489"/>
      <c r="D18" s="489"/>
      <c r="E18" s="558"/>
      <c r="F18" s="558"/>
      <c r="G18" s="558"/>
      <c r="H18" s="558"/>
      <c r="I18" s="558"/>
      <c r="J18" s="558"/>
      <c r="K18" s="558"/>
      <c r="L18" s="559">
        <v>34.520000000000003</v>
      </c>
      <c r="M18" s="559"/>
      <c r="N18" s="559"/>
      <c r="O18" s="559"/>
      <c r="P18" s="559"/>
      <c r="Q18" s="559"/>
      <c r="R18" s="560"/>
      <c r="S18" s="560"/>
      <c r="T18" s="560"/>
      <c r="U18" s="560"/>
      <c r="V18" s="561"/>
      <c r="W18" s="464"/>
      <c r="X18" s="465"/>
      <c r="Y18" s="465"/>
      <c r="Z18" s="465"/>
      <c r="AA18" s="465"/>
      <c r="AB18" s="456"/>
      <c r="AC18" s="562">
        <v>78.3</v>
      </c>
      <c r="AD18" s="563"/>
      <c r="AE18" s="563"/>
      <c r="AF18" s="563"/>
      <c r="AG18" s="564"/>
      <c r="AH18" s="562">
        <v>78.900000000000006</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15703558</v>
      </c>
      <c r="BO18" s="447"/>
      <c r="BP18" s="447"/>
      <c r="BQ18" s="447"/>
      <c r="BR18" s="447"/>
      <c r="BS18" s="447"/>
      <c r="BT18" s="447"/>
      <c r="BU18" s="448"/>
      <c r="BV18" s="446">
        <v>15403821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152</v>
      </c>
      <c r="C19" s="489"/>
      <c r="D19" s="489"/>
      <c r="E19" s="558"/>
      <c r="F19" s="558"/>
      <c r="G19" s="558"/>
      <c r="H19" s="558"/>
      <c r="I19" s="558"/>
      <c r="J19" s="558"/>
      <c r="K19" s="558"/>
      <c r="L19" s="566">
        <v>2585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18716070</v>
      </c>
      <c r="BO19" s="447"/>
      <c r="BP19" s="447"/>
      <c r="BQ19" s="447"/>
      <c r="BR19" s="447"/>
      <c r="BS19" s="447"/>
      <c r="BT19" s="447"/>
      <c r="BU19" s="448"/>
      <c r="BV19" s="446">
        <v>18797538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154</v>
      </c>
      <c r="C20" s="489"/>
      <c r="D20" s="489"/>
      <c r="E20" s="558"/>
      <c r="F20" s="558"/>
      <c r="G20" s="558"/>
      <c r="H20" s="558"/>
      <c r="I20" s="558"/>
      <c r="J20" s="558"/>
      <c r="K20" s="558"/>
      <c r="L20" s="566">
        <v>35014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21522117</v>
      </c>
      <c r="BO23" s="447"/>
      <c r="BP23" s="447"/>
      <c r="BQ23" s="447"/>
      <c r="BR23" s="447"/>
      <c r="BS23" s="447"/>
      <c r="BT23" s="447"/>
      <c r="BU23" s="448"/>
      <c r="BV23" s="446">
        <v>22142467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163</v>
      </c>
      <c r="F24" s="476"/>
      <c r="G24" s="476"/>
      <c r="H24" s="476"/>
      <c r="I24" s="476"/>
      <c r="J24" s="476"/>
      <c r="K24" s="477"/>
      <c r="L24" s="497">
        <v>1</v>
      </c>
      <c r="M24" s="498"/>
      <c r="N24" s="498"/>
      <c r="O24" s="498"/>
      <c r="P24" s="537"/>
      <c r="Q24" s="497">
        <v>7920</v>
      </c>
      <c r="R24" s="498"/>
      <c r="S24" s="498"/>
      <c r="T24" s="498"/>
      <c r="U24" s="498"/>
      <c r="V24" s="537"/>
      <c r="W24" s="596"/>
      <c r="X24" s="584"/>
      <c r="Y24" s="585"/>
      <c r="Z24" s="496" t="s">
        <v>164</v>
      </c>
      <c r="AA24" s="476"/>
      <c r="AB24" s="476"/>
      <c r="AC24" s="476"/>
      <c r="AD24" s="476"/>
      <c r="AE24" s="476"/>
      <c r="AF24" s="476"/>
      <c r="AG24" s="477"/>
      <c r="AH24" s="497">
        <v>555</v>
      </c>
      <c r="AI24" s="498"/>
      <c r="AJ24" s="498"/>
      <c r="AK24" s="498"/>
      <c r="AL24" s="537"/>
      <c r="AM24" s="497">
        <v>1722165</v>
      </c>
      <c r="AN24" s="498"/>
      <c r="AO24" s="498"/>
      <c r="AP24" s="498"/>
      <c r="AQ24" s="498"/>
      <c r="AR24" s="537"/>
      <c r="AS24" s="497">
        <v>3103</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17070617</v>
      </c>
      <c r="BO24" s="447"/>
      <c r="BP24" s="447"/>
      <c r="BQ24" s="447"/>
      <c r="BR24" s="447"/>
      <c r="BS24" s="447"/>
      <c r="BT24" s="447"/>
      <c r="BU24" s="448"/>
      <c r="BV24" s="446">
        <v>17052367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166</v>
      </c>
      <c r="F25" s="476"/>
      <c r="G25" s="476"/>
      <c r="H25" s="476"/>
      <c r="I25" s="476"/>
      <c r="J25" s="476"/>
      <c r="K25" s="477"/>
      <c r="L25" s="497">
        <v>1</v>
      </c>
      <c r="M25" s="498"/>
      <c r="N25" s="498"/>
      <c r="O25" s="498"/>
      <c r="P25" s="537"/>
      <c r="Q25" s="497">
        <v>6882</v>
      </c>
      <c r="R25" s="498"/>
      <c r="S25" s="498"/>
      <c r="T25" s="498"/>
      <c r="U25" s="498"/>
      <c r="V25" s="537"/>
      <c r="W25" s="596"/>
      <c r="X25" s="584"/>
      <c r="Y25" s="585"/>
      <c r="Z25" s="496" t="s">
        <v>167</v>
      </c>
      <c r="AA25" s="476"/>
      <c r="AB25" s="476"/>
      <c r="AC25" s="476"/>
      <c r="AD25" s="476"/>
      <c r="AE25" s="476"/>
      <c r="AF25" s="476"/>
      <c r="AG25" s="477"/>
      <c r="AH25" s="497">
        <v>111</v>
      </c>
      <c r="AI25" s="498"/>
      <c r="AJ25" s="498"/>
      <c r="AK25" s="498"/>
      <c r="AL25" s="537"/>
      <c r="AM25" s="497">
        <v>356754</v>
      </c>
      <c r="AN25" s="498"/>
      <c r="AO25" s="498"/>
      <c r="AP25" s="498"/>
      <c r="AQ25" s="498"/>
      <c r="AR25" s="537"/>
      <c r="AS25" s="497">
        <v>3214</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2386247</v>
      </c>
      <c r="BO25" s="410"/>
      <c r="BP25" s="410"/>
      <c r="BQ25" s="410"/>
      <c r="BR25" s="410"/>
      <c r="BS25" s="410"/>
      <c r="BT25" s="410"/>
      <c r="BU25" s="411"/>
      <c r="BV25" s="409">
        <v>2776927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169</v>
      </c>
      <c r="F26" s="476"/>
      <c r="G26" s="476"/>
      <c r="H26" s="476"/>
      <c r="I26" s="476"/>
      <c r="J26" s="476"/>
      <c r="K26" s="477"/>
      <c r="L26" s="497">
        <v>1</v>
      </c>
      <c r="M26" s="498"/>
      <c r="N26" s="498"/>
      <c r="O26" s="498"/>
      <c r="P26" s="537"/>
      <c r="Q26" s="497">
        <v>6800</v>
      </c>
      <c r="R26" s="498"/>
      <c r="S26" s="498"/>
      <c r="T26" s="498"/>
      <c r="U26" s="498"/>
      <c r="V26" s="537"/>
      <c r="W26" s="596"/>
      <c r="X26" s="584"/>
      <c r="Y26" s="585"/>
      <c r="Z26" s="496" t="s">
        <v>170</v>
      </c>
      <c r="AA26" s="606"/>
      <c r="AB26" s="606"/>
      <c r="AC26" s="606"/>
      <c r="AD26" s="606"/>
      <c r="AE26" s="606"/>
      <c r="AF26" s="606"/>
      <c r="AG26" s="607"/>
      <c r="AH26" s="497">
        <v>7</v>
      </c>
      <c r="AI26" s="498"/>
      <c r="AJ26" s="498"/>
      <c r="AK26" s="498"/>
      <c r="AL26" s="537"/>
      <c r="AM26" s="497">
        <v>21588</v>
      </c>
      <c r="AN26" s="498"/>
      <c r="AO26" s="498"/>
      <c r="AP26" s="498"/>
      <c r="AQ26" s="498"/>
      <c r="AR26" s="537"/>
      <c r="AS26" s="497">
        <v>3084</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130</v>
      </c>
      <c r="BO26" s="447"/>
      <c r="BP26" s="447"/>
      <c r="BQ26" s="447"/>
      <c r="BR26" s="447"/>
      <c r="BS26" s="447"/>
      <c r="BT26" s="447"/>
      <c r="BU26" s="448"/>
      <c r="BV26" s="446" t="s">
        <v>130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172</v>
      </c>
      <c r="F27" s="476"/>
      <c r="G27" s="476"/>
      <c r="H27" s="476"/>
      <c r="I27" s="476"/>
      <c r="J27" s="476"/>
      <c r="K27" s="477"/>
      <c r="L27" s="497">
        <v>1</v>
      </c>
      <c r="M27" s="498"/>
      <c r="N27" s="498"/>
      <c r="O27" s="498"/>
      <c r="P27" s="537"/>
      <c r="Q27" s="497">
        <v>5000</v>
      </c>
      <c r="R27" s="498"/>
      <c r="S27" s="498"/>
      <c r="T27" s="498"/>
      <c r="U27" s="498"/>
      <c r="V27" s="537"/>
      <c r="W27" s="596"/>
      <c r="X27" s="584"/>
      <c r="Y27" s="585"/>
      <c r="Z27" s="496" t="s">
        <v>173</v>
      </c>
      <c r="AA27" s="476"/>
      <c r="AB27" s="476"/>
      <c r="AC27" s="476"/>
      <c r="AD27" s="476"/>
      <c r="AE27" s="476"/>
      <c r="AF27" s="476"/>
      <c r="AG27" s="477"/>
      <c r="AH27" s="497">
        <v>9</v>
      </c>
      <c r="AI27" s="498"/>
      <c r="AJ27" s="498"/>
      <c r="AK27" s="498"/>
      <c r="AL27" s="537"/>
      <c r="AM27" s="497">
        <v>33876</v>
      </c>
      <c r="AN27" s="498"/>
      <c r="AO27" s="498"/>
      <c r="AP27" s="498"/>
      <c r="AQ27" s="498"/>
      <c r="AR27" s="537"/>
      <c r="AS27" s="497">
        <v>3764</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t="s">
        <v>130</v>
      </c>
      <c r="BO27" s="620"/>
      <c r="BP27" s="620"/>
      <c r="BQ27" s="620"/>
      <c r="BR27" s="620"/>
      <c r="BS27" s="620"/>
      <c r="BT27" s="620"/>
      <c r="BU27" s="621"/>
      <c r="BV27" s="619" t="s">
        <v>130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175</v>
      </c>
      <c r="F28" s="476"/>
      <c r="G28" s="476"/>
      <c r="H28" s="476"/>
      <c r="I28" s="476"/>
      <c r="J28" s="476"/>
      <c r="K28" s="477"/>
      <c r="L28" s="497">
        <v>1</v>
      </c>
      <c r="M28" s="498"/>
      <c r="N28" s="498"/>
      <c r="O28" s="498"/>
      <c r="P28" s="537"/>
      <c r="Q28" s="497">
        <v>4500</v>
      </c>
      <c r="R28" s="498"/>
      <c r="S28" s="498"/>
      <c r="T28" s="498"/>
      <c r="U28" s="498"/>
      <c r="V28" s="537"/>
      <c r="W28" s="596"/>
      <c r="X28" s="584"/>
      <c r="Y28" s="585"/>
      <c r="Z28" s="496" t="s">
        <v>176</v>
      </c>
      <c r="AA28" s="476"/>
      <c r="AB28" s="476"/>
      <c r="AC28" s="476"/>
      <c r="AD28" s="476"/>
      <c r="AE28" s="476"/>
      <c r="AF28" s="476"/>
      <c r="AG28" s="477"/>
      <c r="AH28" s="497" t="s">
        <v>130</v>
      </c>
      <c r="AI28" s="498"/>
      <c r="AJ28" s="498"/>
      <c r="AK28" s="498"/>
      <c r="AL28" s="537"/>
      <c r="AM28" s="497" t="s">
        <v>130</v>
      </c>
      <c r="AN28" s="498"/>
      <c r="AO28" s="498"/>
      <c r="AP28" s="498"/>
      <c r="AQ28" s="498"/>
      <c r="AR28" s="537"/>
      <c r="AS28" s="497" t="s">
        <v>130</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3281359</v>
      </c>
      <c r="BO28" s="410"/>
      <c r="BP28" s="410"/>
      <c r="BQ28" s="410"/>
      <c r="BR28" s="410"/>
      <c r="BS28" s="410"/>
      <c r="BT28" s="410"/>
      <c r="BU28" s="411"/>
      <c r="BV28" s="409">
        <v>3363758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178</v>
      </c>
      <c r="F29" s="476"/>
      <c r="G29" s="476"/>
      <c r="H29" s="476"/>
      <c r="I29" s="476"/>
      <c r="J29" s="476"/>
      <c r="K29" s="477"/>
      <c r="L29" s="497">
        <v>20</v>
      </c>
      <c r="M29" s="498"/>
      <c r="N29" s="498"/>
      <c r="O29" s="498"/>
      <c r="P29" s="537"/>
      <c r="Q29" s="497">
        <v>4300</v>
      </c>
      <c r="R29" s="498"/>
      <c r="S29" s="498"/>
      <c r="T29" s="498"/>
      <c r="U29" s="498"/>
      <c r="V29" s="537"/>
      <c r="W29" s="597"/>
      <c r="X29" s="598"/>
      <c r="Y29" s="599"/>
      <c r="Z29" s="496" t="s">
        <v>179</v>
      </c>
      <c r="AA29" s="476"/>
      <c r="AB29" s="476"/>
      <c r="AC29" s="476"/>
      <c r="AD29" s="476"/>
      <c r="AE29" s="476"/>
      <c r="AF29" s="476"/>
      <c r="AG29" s="477"/>
      <c r="AH29" s="497">
        <v>564</v>
      </c>
      <c r="AI29" s="498"/>
      <c r="AJ29" s="498"/>
      <c r="AK29" s="498"/>
      <c r="AL29" s="537"/>
      <c r="AM29" s="497">
        <v>1756041</v>
      </c>
      <c r="AN29" s="498"/>
      <c r="AO29" s="498"/>
      <c r="AP29" s="498"/>
      <c r="AQ29" s="498"/>
      <c r="AR29" s="537"/>
      <c r="AS29" s="497">
        <v>3114</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381046</v>
      </c>
      <c r="BO29" s="447"/>
      <c r="BP29" s="447"/>
      <c r="BQ29" s="447"/>
      <c r="BR29" s="447"/>
      <c r="BS29" s="447"/>
      <c r="BT29" s="447"/>
      <c r="BU29" s="448"/>
      <c r="BV29" s="446">
        <v>381011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99.3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4838993</v>
      </c>
      <c r="BO30" s="620"/>
      <c r="BP30" s="620"/>
      <c r="BQ30" s="620"/>
      <c r="BR30" s="620"/>
      <c r="BS30" s="620"/>
      <c r="BT30" s="620"/>
      <c r="BU30" s="621"/>
      <c r="BV30" s="619">
        <v>4669661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188</v>
      </c>
      <c r="V33" s="470"/>
      <c r="W33" s="435" t="s">
        <v>189</v>
      </c>
      <c r="X33" s="435"/>
      <c r="Y33" s="435"/>
      <c r="Z33" s="435"/>
      <c r="AA33" s="435"/>
      <c r="AB33" s="435"/>
      <c r="AC33" s="435"/>
      <c r="AD33" s="435"/>
      <c r="AE33" s="435"/>
      <c r="AF33" s="435"/>
      <c r="AG33" s="435"/>
      <c r="AH33" s="435"/>
      <c r="AI33" s="435"/>
      <c r="AJ33" s="435"/>
      <c r="AK33" s="435"/>
      <c r="AL33" s="195"/>
      <c r="AM33" s="470" t="s">
        <v>188</v>
      </c>
      <c r="AN33" s="470"/>
      <c r="AO33" s="435" t="s">
        <v>189</v>
      </c>
      <c r="AP33" s="435"/>
      <c r="AQ33" s="435"/>
      <c r="AR33" s="435"/>
      <c r="AS33" s="435"/>
      <c r="AT33" s="435"/>
      <c r="AU33" s="435"/>
      <c r="AV33" s="435"/>
      <c r="AW33" s="435"/>
      <c r="AX33" s="435"/>
      <c r="AY33" s="435"/>
      <c r="AZ33" s="435"/>
      <c r="BA33" s="435"/>
      <c r="BB33" s="435"/>
      <c r="BC33" s="435"/>
      <c r="BD33" s="196"/>
      <c r="BE33" s="435" t="s">
        <v>190</v>
      </c>
      <c r="BF33" s="435"/>
      <c r="BG33" s="435" t="s">
        <v>191</v>
      </c>
      <c r="BH33" s="435"/>
      <c r="BI33" s="435"/>
      <c r="BJ33" s="435"/>
      <c r="BK33" s="435"/>
      <c r="BL33" s="435"/>
      <c r="BM33" s="435"/>
      <c r="BN33" s="435"/>
      <c r="BO33" s="435"/>
      <c r="BP33" s="435"/>
      <c r="BQ33" s="435"/>
      <c r="BR33" s="435"/>
      <c r="BS33" s="435"/>
      <c r="BT33" s="435"/>
      <c r="BU33" s="435"/>
      <c r="BV33" s="196"/>
      <c r="BW33" s="470" t="s">
        <v>190</v>
      </c>
      <c r="BX33" s="470"/>
      <c r="BY33" s="435" t="s">
        <v>192</v>
      </c>
      <c r="BZ33" s="435"/>
      <c r="CA33" s="435"/>
      <c r="CB33" s="435"/>
      <c r="CC33" s="435"/>
      <c r="CD33" s="435"/>
      <c r="CE33" s="435"/>
      <c r="CF33" s="435"/>
      <c r="CG33" s="435"/>
      <c r="CH33" s="435"/>
      <c r="CI33" s="435"/>
      <c r="CJ33" s="435"/>
      <c r="CK33" s="435"/>
      <c r="CL33" s="435"/>
      <c r="CM33" s="435"/>
      <c r="CN33" s="195"/>
      <c r="CO33" s="470" t="s">
        <v>188</v>
      </c>
      <c r="CP33" s="470"/>
      <c r="CQ33" s="435" t="s">
        <v>193</v>
      </c>
      <c r="CR33" s="435"/>
      <c r="CS33" s="435"/>
      <c r="CT33" s="435"/>
      <c r="CU33" s="435"/>
      <c r="CV33" s="435"/>
      <c r="CW33" s="435"/>
      <c r="CX33" s="435"/>
      <c r="CY33" s="435"/>
      <c r="CZ33" s="435"/>
      <c r="DA33" s="435"/>
      <c r="DB33" s="435"/>
      <c r="DC33" s="435"/>
      <c r="DD33" s="435"/>
      <c r="DE33" s="435"/>
      <c r="DF33" s="195"/>
      <c r="DG33" s="631" t="s">
        <v>194</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千葉県市町村総合事務組合（一般会計）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四街道市地域振興財団</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霊園事業特別会計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IF('各会計、関係団体の財政状況及び健全化判断比率'!B32="","",'各会計、関係団体の財政状況及び健全化判断比率'!B32)</f>
        <v>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千葉県市町村総合事務組合（千葉県自治会館管理運営特別会計）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千葉県市町村総合事務組合（千葉県自治研修センター特別会計）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千葉県市町村総合事務組合（千葉県市町村交通災害共済特別会計）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千葉県後期高齢者医療広域連合（一般会計）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千葉県後期高齢者医療広域連合（後期高齢者医療特別会計）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印旛郡市広域市町村圏事務組合（一般会計）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印旛郡市広域市町村圏事務組合（水道用水供給事業特別会計）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印旛衛生施設管理組合（一般会計）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17</v>
      </c>
      <c r="BX43" s="632"/>
      <c r="BY43" s="633" t="str">
        <f>IF('各会計、関係団体の財政状況及び健全化判断比率'!B77="","",'各会計、関係団体の財政状況及び健全化判断比率'!B77)</f>
        <v>佐倉市、四街道市、酒々井町葬祭組合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d6d6TtajaJSwJv8ud4FdieK56qq3mxnGckysIxuufOqdgOZqYjiGMOcLurUsHgUTG7PfNuf+iHOv6MjZdEV/QQ==" saltValue="b6Kp0OwUbAff2ceRxOu24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532</v>
      </c>
      <c r="G33" s="29" t="s">
        <v>533</v>
      </c>
      <c r="H33" s="29" t="s">
        <v>534</v>
      </c>
      <c r="I33" s="29" t="s">
        <v>535</v>
      </c>
      <c r="J33" s="30" t="s">
        <v>536</v>
      </c>
      <c r="K33" s="22"/>
      <c r="L33" s="22"/>
      <c r="M33" s="22"/>
      <c r="N33" s="22"/>
      <c r="O33" s="22"/>
      <c r="P33" s="22"/>
    </row>
    <row r="34" spans="1:16" ht="39" customHeight="1">
      <c r="A34" s="22"/>
      <c r="B34" s="31"/>
      <c r="C34" s="1227" t="s">
        <v>541</v>
      </c>
      <c r="D34" s="1227"/>
      <c r="E34" s="1228"/>
      <c r="F34" s="32">
        <v>36.61</v>
      </c>
      <c r="G34" s="33">
        <v>32.11</v>
      </c>
      <c r="H34" s="33">
        <v>28.78</v>
      </c>
      <c r="I34" s="33">
        <v>27.64</v>
      </c>
      <c r="J34" s="34">
        <v>25.53</v>
      </c>
      <c r="K34" s="22"/>
      <c r="L34" s="22"/>
      <c r="M34" s="22"/>
      <c r="N34" s="22"/>
      <c r="O34" s="22"/>
      <c r="P34" s="22"/>
    </row>
    <row r="35" spans="1:16" ht="39" customHeight="1">
      <c r="A35" s="22"/>
      <c r="B35" s="35"/>
      <c r="C35" s="1221" t="s">
        <v>542</v>
      </c>
      <c r="D35" s="1222"/>
      <c r="E35" s="1223"/>
      <c r="F35" s="36">
        <v>7.77</v>
      </c>
      <c r="G35" s="37">
        <v>7.81</v>
      </c>
      <c r="H35" s="37">
        <v>8.5299999999999994</v>
      </c>
      <c r="I35" s="37">
        <v>6.24</v>
      </c>
      <c r="J35" s="38">
        <v>5.04</v>
      </c>
      <c r="K35" s="22"/>
      <c r="L35" s="22"/>
      <c r="M35" s="22"/>
      <c r="N35" s="22"/>
      <c r="O35" s="22"/>
      <c r="P35" s="22"/>
    </row>
    <row r="36" spans="1:16" ht="39" customHeight="1">
      <c r="A36" s="22"/>
      <c r="B36" s="35"/>
      <c r="C36" s="1221" t="s">
        <v>543</v>
      </c>
      <c r="D36" s="1222"/>
      <c r="E36" s="1223"/>
      <c r="F36" s="36">
        <v>3.19</v>
      </c>
      <c r="G36" s="37">
        <v>3.09</v>
      </c>
      <c r="H36" s="37">
        <v>1.0900000000000001</v>
      </c>
      <c r="I36" s="37">
        <v>2.0299999999999998</v>
      </c>
      <c r="J36" s="38">
        <v>2.4500000000000002</v>
      </c>
      <c r="K36" s="22"/>
      <c r="L36" s="22"/>
      <c r="M36" s="22"/>
      <c r="N36" s="22"/>
      <c r="O36" s="22"/>
      <c r="P36" s="22"/>
    </row>
    <row r="37" spans="1:16" ht="39" customHeight="1">
      <c r="A37" s="22"/>
      <c r="B37" s="35"/>
      <c r="C37" s="1221" t="s">
        <v>544</v>
      </c>
      <c r="D37" s="1222"/>
      <c r="E37" s="1223"/>
      <c r="F37" s="36" t="s">
        <v>489</v>
      </c>
      <c r="G37" s="37" t="s">
        <v>489</v>
      </c>
      <c r="H37" s="37" t="s">
        <v>489</v>
      </c>
      <c r="I37" s="37" t="s">
        <v>489</v>
      </c>
      <c r="J37" s="38">
        <v>1.31</v>
      </c>
      <c r="K37" s="22"/>
      <c r="L37" s="22"/>
      <c r="M37" s="22"/>
      <c r="N37" s="22"/>
      <c r="O37" s="22"/>
      <c r="P37" s="22"/>
    </row>
    <row r="38" spans="1:16" ht="39" customHeight="1">
      <c r="A38" s="22"/>
      <c r="B38" s="35"/>
      <c r="C38" s="1221" t="s">
        <v>545</v>
      </c>
      <c r="D38" s="1222"/>
      <c r="E38" s="1223"/>
      <c r="F38" s="36">
        <v>0.41</v>
      </c>
      <c r="G38" s="37">
        <v>0.1</v>
      </c>
      <c r="H38" s="37">
        <v>1.04</v>
      </c>
      <c r="I38" s="37">
        <v>1.05</v>
      </c>
      <c r="J38" s="38">
        <v>1.1299999999999999</v>
      </c>
      <c r="K38" s="22"/>
      <c r="L38" s="22"/>
      <c r="M38" s="22"/>
      <c r="N38" s="22"/>
      <c r="O38" s="22"/>
      <c r="P38" s="22"/>
    </row>
    <row r="39" spans="1:16" ht="39" customHeight="1">
      <c r="A39" s="22"/>
      <c r="B39" s="35"/>
      <c r="C39" s="1221" t="s">
        <v>546</v>
      </c>
      <c r="D39" s="1222"/>
      <c r="E39" s="1223"/>
      <c r="F39" s="36">
        <v>0.06</v>
      </c>
      <c r="G39" s="37">
        <v>0.01</v>
      </c>
      <c r="H39" s="37">
        <v>0.05</v>
      </c>
      <c r="I39" s="37">
        <v>0.08</v>
      </c>
      <c r="J39" s="38">
        <v>0.03</v>
      </c>
      <c r="K39" s="22"/>
      <c r="L39" s="22"/>
      <c r="M39" s="22"/>
      <c r="N39" s="22"/>
      <c r="O39" s="22"/>
      <c r="P39" s="22"/>
    </row>
    <row r="40" spans="1:16" ht="39" customHeight="1">
      <c r="A40" s="22"/>
      <c r="B40" s="35"/>
      <c r="C40" s="1221" t="s">
        <v>547</v>
      </c>
      <c r="D40" s="1222"/>
      <c r="E40" s="1223"/>
      <c r="F40" s="36">
        <v>0.03</v>
      </c>
      <c r="G40" s="37">
        <v>0.05</v>
      </c>
      <c r="H40" s="37">
        <v>0.05</v>
      </c>
      <c r="I40" s="37">
        <v>0.04</v>
      </c>
      <c r="J40" s="38">
        <v>0.03</v>
      </c>
      <c r="K40" s="22"/>
      <c r="L40" s="22"/>
      <c r="M40" s="22"/>
      <c r="N40" s="22"/>
      <c r="O40" s="22"/>
      <c r="P40" s="22"/>
    </row>
    <row r="41" spans="1:16" ht="39" customHeight="1">
      <c r="A41" s="22"/>
      <c r="B41" s="35"/>
      <c r="C41" s="1221"/>
      <c r="D41" s="1222"/>
      <c r="E41" s="1223"/>
      <c r="F41" s="36"/>
      <c r="G41" s="37"/>
      <c r="H41" s="37"/>
      <c r="I41" s="37"/>
      <c r="J41" s="38"/>
      <c r="K41" s="22"/>
      <c r="L41" s="22"/>
      <c r="M41" s="22"/>
      <c r="N41" s="22"/>
      <c r="O41" s="22"/>
      <c r="P41" s="22"/>
    </row>
    <row r="42" spans="1:16" ht="39" customHeight="1">
      <c r="A42" s="22"/>
      <c r="B42" s="39"/>
      <c r="C42" s="1221" t="s">
        <v>548</v>
      </c>
      <c r="D42" s="1222"/>
      <c r="E42" s="1223"/>
      <c r="F42" s="36" t="s">
        <v>489</v>
      </c>
      <c r="G42" s="37" t="s">
        <v>489</v>
      </c>
      <c r="H42" s="37" t="s">
        <v>489</v>
      </c>
      <c r="I42" s="37" t="s">
        <v>489</v>
      </c>
      <c r="J42" s="38" t="s">
        <v>489</v>
      </c>
      <c r="K42" s="22"/>
      <c r="L42" s="22"/>
      <c r="M42" s="22"/>
      <c r="N42" s="22"/>
      <c r="O42" s="22"/>
      <c r="P42" s="22"/>
    </row>
    <row r="43" spans="1:16" ht="39" customHeight="1" thickBot="1">
      <c r="A43" s="22"/>
      <c r="B43" s="40"/>
      <c r="C43" s="1224" t="s">
        <v>549</v>
      </c>
      <c r="D43" s="1225"/>
      <c r="E43" s="1226"/>
      <c r="F43" s="41">
        <v>0.25</v>
      </c>
      <c r="G43" s="42">
        <v>0.4</v>
      </c>
      <c r="H43" s="42">
        <v>0.12</v>
      </c>
      <c r="I43" s="42">
        <v>0.04</v>
      </c>
      <c r="J43" s="43" t="s">
        <v>489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Ifoa+o+Dv0RhhTk6NPBLvkjixxcZ0nna5sig9EjwaFBgLrLjRYlQ6txmScHO8mr/dDOQfuAijQ+45mScyGiGKw==" saltValue="UHezEEdhH3r5wONRSYfS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532</v>
      </c>
      <c r="L44" s="56" t="s">
        <v>533</v>
      </c>
      <c r="M44" s="56" t="s">
        <v>534</v>
      </c>
      <c r="N44" s="56" t="s">
        <v>535</v>
      </c>
      <c r="O44" s="57" t="s">
        <v>536</v>
      </c>
      <c r="P44" s="48"/>
      <c r="Q44" s="48"/>
      <c r="R44" s="48"/>
      <c r="S44" s="48"/>
      <c r="T44" s="48"/>
      <c r="U44" s="48"/>
    </row>
    <row r="45" spans="1:21" ht="30.75" customHeight="1">
      <c r="A45" s="48"/>
      <c r="B45" s="1237" t="s">
        <v>11</v>
      </c>
      <c r="C45" s="1238"/>
      <c r="D45" s="58"/>
      <c r="E45" s="1243" t="s">
        <v>12</v>
      </c>
      <c r="F45" s="1243"/>
      <c r="G45" s="1243"/>
      <c r="H45" s="1243"/>
      <c r="I45" s="1243"/>
      <c r="J45" s="1244"/>
      <c r="K45" s="59">
        <v>2344</v>
      </c>
      <c r="L45" s="60">
        <v>2332</v>
      </c>
      <c r="M45" s="60">
        <v>2173</v>
      </c>
      <c r="N45" s="60">
        <v>2262</v>
      </c>
      <c r="O45" s="61">
        <v>2334</v>
      </c>
      <c r="P45" s="48"/>
      <c r="Q45" s="48"/>
      <c r="R45" s="48"/>
      <c r="S45" s="48"/>
      <c r="T45" s="48"/>
      <c r="U45" s="48"/>
    </row>
    <row r="46" spans="1:21" ht="30.75" customHeight="1">
      <c r="A46" s="48"/>
      <c r="B46" s="1239"/>
      <c r="C46" s="1240"/>
      <c r="D46" s="62"/>
      <c r="E46" s="1231" t="s">
        <v>13</v>
      </c>
      <c r="F46" s="1231"/>
      <c r="G46" s="1231"/>
      <c r="H46" s="1231"/>
      <c r="I46" s="1231"/>
      <c r="J46" s="1232"/>
      <c r="K46" s="63" t="s">
        <v>489</v>
      </c>
      <c r="L46" s="64" t="s">
        <v>489</v>
      </c>
      <c r="M46" s="64" t="s">
        <v>489</v>
      </c>
      <c r="N46" s="64" t="s">
        <v>489</v>
      </c>
      <c r="O46" s="65" t="s">
        <v>489</v>
      </c>
      <c r="P46" s="48"/>
      <c r="Q46" s="48"/>
      <c r="R46" s="48"/>
      <c r="S46" s="48"/>
      <c r="T46" s="48"/>
      <c r="U46" s="48"/>
    </row>
    <row r="47" spans="1:21" ht="30.75" customHeight="1">
      <c r="A47" s="48"/>
      <c r="B47" s="1239"/>
      <c r="C47" s="1240"/>
      <c r="D47" s="62"/>
      <c r="E47" s="1231" t="s">
        <v>14</v>
      </c>
      <c r="F47" s="1231"/>
      <c r="G47" s="1231"/>
      <c r="H47" s="1231"/>
      <c r="I47" s="1231"/>
      <c r="J47" s="1232"/>
      <c r="K47" s="63" t="s">
        <v>489</v>
      </c>
      <c r="L47" s="64" t="s">
        <v>489</v>
      </c>
      <c r="M47" s="64" t="s">
        <v>489</v>
      </c>
      <c r="N47" s="64" t="s">
        <v>489</v>
      </c>
      <c r="O47" s="65" t="s">
        <v>489</v>
      </c>
      <c r="P47" s="48"/>
      <c r="Q47" s="48"/>
      <c r="R47" s="48"/>
      <c r="S47" s="48"/>
      <c r="T47" s="48"/>
      <c r="U47" s="48"/>
    </row>
    <row r="48" spans="1:21" ht="30.75" customHeight="1">
      <c r="A48" s="48"/>
      <c r="B48" s="1239"/>
      <c r="C48" s="1240"/>
      <c r="D48" s="62"/>
      <c r="E48" s="1231" t="s">
        <v>15</v>
      </c>
      <c r="F48" s="1231"/>
      <c r="G48" s="1231"/>
      <c r="H48" s="1231"/>
      <c r="I48" s="1231"/>
      <c r="J48" s="1232"/>
      <c r="K48" s="63">
        <v>318</v>
      </c>
      <c r="L48" s="64">
        <v>281</v>
      </c>
      <c r="M48" s="64">
        <v>264</v>
      </c>
      <c r="N48" s="64">
        <v>301</v>
      </c>
      <c r="O48" s="65">
        <v>135</v>
      </c>
      <c r="P48" s="48"/>
      <c r="Q48" s="48"/>
      <c r="R48" s="48"/>
      <c r="S48" s="48"/>
      <c r="T48" s="48"/>
      <c r="U48" s="48"/>
    </row>
    <row r="49" spans="1:21" ht="30.75" customHeight="1">
      <c r="A49" s="48"/>
      <c r="B49" s="1239"/>
      <c r="C49" s="1240"/>
      <c r="D49" s="62"/>
      <c r="E49" s="1231" t="s">
        <v>16</v>
      </c>
      <c r="F49" s="1231"/>
      <c r="G49" s="1231"/>
      <c r="H49" s="1231"/>
      <c r="I49" s="1231"/>
      <c r="J49" s="1232"/>
      <c r="K49" s="63">
        <v>48</v>
      </c>
      <c r="L49" s="64">
        <v>49</v>
      </c>
      <c r="M49" s="64">
        <v>50</v>
      </c>
      <c r="N49" s="64">
        <v>45</v>
      </c>
      <c r="O49" s="65">
        <v>11</v>
      </c>
      <c r="P49" s="48"/>
      <c r="Q49" s="48"/>
      <c r="R49" s="48"/>
      <c r="S49" s="48"/>
      <c r="T49" s="48"/>
      <c r="U49" s="48"/>
    </row>
    <row r="50" spans="1:21" ht="30.75" customHeight="1">
      <c r="A50" s="48"/>
      <c r="B50" s="1239"/>
      <c r="C50" s="1240"/>
      <c r="D50" s="62"/>
      <c r="E50" s="1231" t="s">
        <v>17</v>
      </c>
      <c r="F50" s="1231"/>
      <c r="G50" s="1231"/>
      <c r="H50" s="1231"/>
      <c r="I50" s="1231"/>
      <c r="J50" s="1232"/>
      <c r="K50" s="63">
        <v>1</v>
      </c>
      <c r="L50" s="64">
        <v>1</v>
      </c>
      <c r="M50" s="64">
        <v>1</v>
      </c>
      <c r="N50" s="64">
        <v>1</v>
      </c>
      <c r="O50" s="65">
        <v>1</v>
      </c>
      <c r="P50" s="48"/>
      <c r="Q50" s="48"/>
      <c r="R50" s="48"/>
      <c r="S50" s="48"/>
      <c r="T50" s="48"/>
      <c r="U50" s="48"/>
    </row>
    <row r="51" spans="1:21" ht="30.75" customHeight="1">
      <c r="A51" s="48"/>
      <c r="B51" s="1241"/>
      <c r="C51" s="1242"/>
      <c r="D51" s="66"/>
      <c r="E51" s="1231" t="s">
        <v>18</v>
      </c>
      <c r="F51" s="1231"/>
      <c r="G51" s="1231"/>
      <c r="H51" s="1231"/>
      <c r="I51" s="1231"/>
      <c r="J51" s="1232"/>
      <c r="K51" s="63" t="s">
        <v>489</v>
      </c>
      <c r="L51" s="64" t="s">
        <v>489</v>
      </c>
      <c r="M51" s="64" t="s">
        <v>489</v>
      </c>
      <c r="N51" s="64" t="s">
        <v>489</v>
      </c>
      <c r="O51" s="65" t="s">
        <v>489</v>
      </c>
      <c r="P51" s="48"/>
      <c r="Q51" s="48"/>
      <c r="R51" s="48"/>
      <c r="S51" s="48"/>
      <c r="T51" s="48"/>
      <c r="U51" s="48"/>
    </row>
    <row r="52" spans="1:21" ht="30.75" customHeight="1">
      <c r="A52" s="48"/>
      <c r="B52" s="1229" t="s">
        <v>19</v>
      </c>
      <c r="C52" s="1230"/>
      <c r="D52" s="66"/>
      <c r="E52" s="1231" t="s">
        <v>20</v>
      </c>
      <c r="F52" s="1231"/>
      <c r="G52" s="1231"/>
      <c r="H52" s="1231"/>
      <c r="I52" s="1231"/>
      <c r="J52" s="1232"/>
      <c r="K52" s="63">
        <v>1966</v>
      </c>
      <c r="L52" s="64">
        <v>2076</v>
      </c>
      <c r="M52" s="64">
        <v>1990</v>
      </c>
      <c r="N52" s="64">
        <v>2065</v>
      </c>
      <c r="O52" s="65">
        <v>2027</v>
      </c>
      <c r="P52" s="48"/>
      <c r="Q52" s="48"/>
      <c r="R52" s="48"/>
      <c r="S52" s="48"/>
      <c r="T52" s="48"/>
      <c r="U52" s="48"/>
    </row>
    <row r="53" spans="1:21" ht="30.75" customHeight="1" thickBot="1">
      <c r="A53" s="48"/>
      <c r="B53" s="1233" t="s">
        <v>21</v>
      </c>
      <c r="C53" s="1234"/>
      <c r="D53" s="67"/>
      <c r="E53" s="1235" t="s">
        <v>22</v>
      </c>
      <c r="F53" s="1235"/>
      <c r="G53" s="1235"/>
      <c r="H53" s="1235"/>
      <c r="I53" s="1235"/>
      <c r="J53" s="1236"/>
      <c r="K53" s="68">
        <v>745</v>
      </c>
      <c r="L53" s="69">
        <v>587</v>
      </c>
      <c r="M53" s="69">
        <v>498</v>
      </c>
      <c r="N53" s="69">
        <v>544</v>
      </c>
      <c r="O53" s="70">
        <v>454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OwqutwLn3sZpkfwzMp9SHpOOJbRZkM1NyPCMZuiQAS1rkDvfHcouUqTRQ2aj4Q2DX9SrBYWrsATSfv3Ywz79WA==" saltValue="+oOCPicsEDduUYNhw0N4M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532</v>
      </c>
      <c r="J40" s="79" t="s">
        <v>533</v>
      </c>
      <c r="K40" s="79" t="s">
        <v>534</v>
      </c>
      <c r="L40" s="79" t="s">
        <v>535</v>
      </c>
      <c r="M40" s="80" t="s">
        <v>536</v>
      </c>
    </row>
    <row r="41" spans="2:13" ht="27.75" customHeight="1">
      <c r="B41" s="1245" t="s">
        <v>24</v>
      </c>
      <c r="C41" s="1246"/>
      <c r="D41" s="81"/>
      <c r="E41" s="1251" t="s">
        <v>25</v>
      </c>
      <c r="F41" s="1251"/>
      <c r="G41" s="1251"/>
      <c r="H41" s="1252"/>
      <c r="I41" s="82">
        <v>21816</v>
      </c>
      <c r="J41" s="83">
        <v>22273</v>
      </c>
      <c r="K41" s="83">
        <v>22475</v>
      </c>
      <c r="L41" s="83">
        <v>22142</v>
      </c>
      <c r="M41" s="84">
        <v>21522</v>
      </c>
    </row>
    <row r="42" spans="2:13" ht="27.75" customHeight="1">
      <c r="B42" s="1247"/>
      <c r="C42" s="1248"/>
      <c r="D42" s="85"/>
      <c r="E42" s="1253" t="s">
        <v>26</v>
      </c>
      <c r="F42" s="1253"/>
      <c r="G42" s="1253"/>
      <c r="H42" s="1254"/>
      <c r="I42" s="86" t="s">
        <v>489</v>
      </c>
      <c r="J42" s="87" t="s">
        <v>489</v>
      </c>
      <c r="K42" s="87" t="s">
        <v>489</v>
      </c>
      <c r="L42" s="87" t="s">
        <v>489</v>
      </c>
      <c r="M42" s="88">
        <v>641</v>
      </c>
    </row>
    <row r="43" spans="2:13" ht="27.75" customHeight="1">
      <c r="B43" s="1247"/>
      <c r="C43" s="1248"/>
      <c r="D43" s="85"/>
      <c r="E43" s="1253" t="s">
        <v>27</v>
      </c>
      <c r="F43" s="1253"/>
      <c r="G43" s="1253"/>
      <c r="H43" s="1254"/>
      <c r="I43" s="86">
        <v>2960</v>
      </c>
      <c r="J43" s="87">
        <v>2795</v>
      </c>
      <c r="K43" s="87">
        <v>2574</v>
      </c>
      <c r="L43" s="87">
        <v>2409</v>
      </c>
      <c r="M43" s="88">
        <v>1913</v>
      </c>
    </row>
    <row r="44" spans="2:13" ht="27.75" customHeight="1">
      <c r="B44" s="1247"/>
      <c r="C44" s="1248"/>
      <c r="D44" s="85"/>
      <c r="E44" s="1253" t="s">
        <v>28</v>
      </c>
      <c r="F44" s="1253"/>
      <c r="G44" s="1253"/>
      <c r="H44" s="1254"/>
      <c r="I44" s="86">
        <v>149</v>
      </c>
      <c r="J44" s="87">
        <v>103</v>
      </c>
      <c r="K44" s="87">
        <v>56</v>
      </c>
      <c r="L44" s="87">
        <v>12</v>
      </c>
      <c r="M44" s="88">
        <v>1</v>
      </c>
    </row>
    <row r="45" spans="2:13" ht="27.75" customHeight="1">
      <c r="B45" s="1247"/>
      <c r="C45" s="1248"/>
      <c r="D45" s="85"/>
      <c r="E45" s="1253" t="s">
        <v>29</v>
      </c>
      <c r="F45" s="1253"/>
      <c r="G45" s="1253"/>
      <c r="H45" s="1254"/>
      <c r="I45" s="86">
        <v>2945</v>
      </c>
      <c r="J45" s="87">
        <v>2440</v>
      </c>
      <c r="K45" s="87">
        <v>2315</v>
      </c>
      <c r="L45" s="87">
        <v>2373</v>
      </c>
      <c r="M45" s="88">
        <v>2321</v>
      </c>
    </row>
    <row r="46" spans="2:13" ht="27.75" customHeight="1">
      <c r="B46" s="1247"/>
      <c r="C46" s="1248"/>
      <c r="D46" s="89"/>
      <c r="E46" s="1253" t="s">
        <v>30</v>
      </c>
      <c r="F46" s="1253"/>
      <c r="G46" s="1253"/>
      <c r="H46" s="1254"/>
      <c r="I46" s="86" t="s">
        <v>489</v>
      </c>
      <c r="J46" s="87" t="s">
        <v>489</v>
      </c>
      <c r="K46" s="87" t="s">
        <v>489</v>
      </c>
      <c r="L46" s="87" t="s">
        <v>489</v>
      </c>
      <c r="M46" s="88" t="s">
        <v>489</v>
      </c>
    </row>
    <row r="47" spans="2:13" ht="27.75" customHeight="1">
      <c r="B47" s="1247"/>
      <c r="C47" s="1248"/>
      <c r="D47" s="90"/>
      <c r="E47" s="1255" t="s">
        <v>31</v>
      </c>
      <c r="F47" s="1256"/>
      <c r="G47" s="1256"/>
      <c r="H47" s="1257"/>
      <c r="I47" s="86" t="s">
        <v>489</v>
      </c>
      <c r="J47" s="87" t="s">
        <v>489</v>
      </c>
      <c r="K47" s="87" t="s">
        <v>489</v>
      </c>
      <c r="L47" s="87" t="s">
        <v>489</v>
      </c>
      <c r="M47" s="88" t="s">
        <v>489</v>
      </c>
    </row>
    <row r="48" spans="2:13" ht="27.75" customHeight="1">
      <c r="B48" s="1247"/>
      <c r="C48" s="1248"/>
      <c r="D48" s="85"/>
      <c r="E48" s="1253" t="s">
        <v>32</v>
      </c>
      <c r="F48" s="1253"/>
      <c r="G48" s="1253"/>
      <c r="H48" s="1254"/>
      <c r="I48" s="86" t="s">
        <v>489</v>
      </c>
      <c r="J48" s="87" t="s">
        <v>489</v>
      </c>
      <c r="K48" s="87" t="s">
        <v>489</v>
      </c>
      <c r="L48" s="87" t="s">
        <v>489</v>
      </c>
      <c r="M48" s="88" t="s">
        <v>489</v>
      </c>
    </row>
    <row r="49" spans="2:13" ht="27.75" customHeight="1">
      <c r="B49" s="1249"/>
      <c r="C49" s="1250"/>
      <c r="D49" s="85"/>
      <c r="E49" s="1253" t="s">
        <v>33</v>
      </c>
      <c r="F49" s="1253"/>
      <c r="G49" s="1253"/>
      <c r="H49" s="1254"/>
      <c r="I49" s="86" t="s">
        <v>489</v>
      </c>
      <c r="J49" s="87" t="s">
        <v>489</v>
      </c>
      <c r="K49" s="87" t="s">
        <v>489</v>
      </c>
      <c r="L49" s="87" t="s">
        <v>489</v>
      </c>
      <c r="M49" s="88" t="s">
        <v>489</v>
      </c>
    </row>
    <row r="50" spans="2:13" ht="27.75" customHeight="1">
      <c r="B50" s="1258" t="s">
        <v>34</v>
      </c>
      <c r="C50" s="1259"/>
      <c r="D50" s="91"/>
      <c r="E50" s="1253" t="s">
        <v>35</v>
      </c>
      <c r="F50" s="1253"/>
      <c r="G50" s="1253"/>
      <c r="H50" s="1254"/>
      <c r="I50" s="86">
        <v>10305</v>
      </c>
      <c r="J50" s="87">
        <v>9086</v>
      </c>
      <c r="K50" s="87">
        <v>8989</v>
      </c>
      <c r="L50" s="87">
        <v>9037</v>
      </c>
      <c r="M50" s="88">
        <v>9033</v>
      </c>
    </row>
    <row r="51" spans="2:13" ht="27.75" customHeight="1">
      <c r="B51" s="1247"/>
      <c r="C51" s="1248"/>
      <c r="D51" s="85"/>
      <c r="E51" s="1253" t="s">
        <v>36</v>
      </c>
      <c r="F51" s="1253"/>
      <c r="G51" s="1253"/>
      <c r="H51" s="1254"/>
      <c r="I51" s="86">
        <v>2648</v>
      </c>
      <c r="J51" s="87">
        <v>2423</v>
      </c>
      <c r="K51" s="87">
        <v>2356</v>
      </c>
      <c r="L51" s="87">
        <v>2762</v>
      </c>
      <c r="M51" s="88">
        <v>2673</v>
      </c>
    </row>
    <row r="52" spans="2:13" ht="27.75" customHeight="1">
      <c r="B52" s="1249"/>
      <c r="C52" s="1250"/>
      <c r="D52" s="85"/>
      <c r="E52" s="1253" t="s">
        <v>37</v>
      </c>
      <c r="F52" s="1253"/>
      <c r="G52" s="1253"/>
      <c r="H52" s="1254"/>
      <c r="I52" s="86">
        <v>19918</v>
      </c>
      <c r="J52" s="87">
        <v>20062</v>
      </c>
      <c r="K52" s="87">
        <v>20195</v>
      </c>
      <c r="L52" s="87">
        <v>19987</v>
      </c>
      <c r="M52" s="88">
        <v>19775</v>
      </c>
    </row>
    <row r="53" spans="2:13" ht="27.75" customHeight="1" thickBot="1">
      <c r="B53" s="1260" t="s">
        <v>38</v>
      </c>
      <c r="C53" s="1261"/>
      <c r="D53" s="92"/>
      <c r="E53" s="1262" t="s">
        <v>39</v>
      </c>
      <c r="F53" s="1262"/>
      <c r="G53" s="1262"/>
      <c r="H53" s="1263"/>
      <c r="I53" s="93">
        <v>-5000</v>
      </c>
      <c r="J53" s="94">
        <v>-3960</v>
      </c>
      <c r="K53" s="94">
        <v>-4121</v>
      </c>
      <c r="L53" s="94">
        <v>-4850</v>
      </c>
      <c r="M53" s="95">
        <v>-5084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oG73ks9vuHSXRttmcuz6Hh5u7FOW8kuTNe/F9wzOmklbKhJSaQyVmKCWaxhC+RPwJNBJbuANTD0KIW0GQpTPQ==" saltValue="WSVQNhOQGMgT2QNN9Y+S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40" zoomScaleNormal="4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534</v>
      </c>
      <c r="G54" s="104" t="s">
        <v>535</v>
      </c>
      <c r="H54" s="105" t="s">
        <v>536</v>
      </c>
    </row>
    <row r="55" spans="2:8" ht="52.5" customHeight="1">
      <c r="B55" s="106"/>
      <c r="C55" s="1272" t="s">
        <v>42</v>
      </c>
      <c r="D55" s="1272"/>
      <c r="E55" s="1273"/>
      <c r="F55" s="107">
        <v>3375</v>
      </c>
      <c r="G55" s="107">
        <v>3364</v>
      </c>
      <c r="H55" s="108">
        <v>3281</v>
      </c>
    </row>
    <row r="56" spans="2:8" ht="52.5" customHeight="1">
      <c r="B56" s="109"/>
      <c r="C56" s="1274" t="s">
        <v>43</v>
      </c>
      <c r="D56" s="1274"/>
      <c r="E56" s="1275"/>
      <c r="F56" s="110">
        <v>381</v>
      </c>
      <c r="G56" s="110">
        <v>381</v>
      </c>
      <c r="H56" s="111">
        <v>381</v>
      </c>
    </row>
    <row r="57" spans="2:8" ht="53.25" customHeight="1">
      <c r="B57" s="109"/>
      <c r="C57" s="1276" t="s">
        <v>44</v>
      </c>
      <c r="D57" s="1276"/>
      <c r="E57" s="1277"/>
      <c r="F57" s="112">
        <v>4602</v>
      </c>
      <c r="G57" s="112">
        <v>4670</v>
      </c>
      <c r="H57" s="113">
        <v>4839</v>
      </c>
    </row>
    <row r="58" spans="2:8" ht="45.75" customHeight="1">
      <c r="B58" s="114"/>
      <c r="C58" s="1264" t="s">
        <v>569</v>
      </c>
      <c r="D58" s="1265"/>
      <c r="E58" s="1266"/>
      <c r="F58" s="115">
        <v>2375</v>
      </c>
      <c r="G58" s="115">
        <v>2375</v>
      </c>
      <c r="H58" s="116">
        <v>2376</v>
      </c>
    </row>
    <row r="59" spans="2:8" ht="45.75" customHeight="1">
      <c r="B59" s="114"/>
      <c r="C59" s="1264" t="s">
        <v>568</v>
      </c>
      <c r="D59" s="1265"/>
      <c r="E59" s="1266"/>
      <c r="F59" s="115">
        <v>792</v>
      </c>
      <c r="G59" s="115">
        <v>892</v>
      </c>
      <c r="H59" s="116">
        <v>992</v>
      </c>
    </row>
    <row r="60" spans="2:8" ht="45.75" customHeight="1">
      <c r="B60" s="114"/>
      <c r="C60" s="1264" t="s">
        <v>567</v>
      </c>
      <c r="D60" s="1265"/>
      <c r="E60" s="1266"/>
      <c r="F60" s="115">
        <v>606</v>
      </c>
      <c r="G60" s="115">
        <v>706</v>
      </c>
      <c r="H60" s="116">
        <v>807</v>
      </c>
    </row>
    <row r="61" spans="2:8" ht="45.75" customHeight="1">
      <c r="B61" s="114"/>
      <c r="C61" s="1264" t="s">
        <v>571</v>
      </c>
      <c r="D61" s="1265"/>
      <c r="E61" s="1266"/>
      <c r="F61" s="115">
        <v>305</v>
      </c>
      <c r="G61" s="115">
        <v>300</v>
      </c>
      <c r="H61" s="116">
        <v>297</v>
      </c>
    </row>
    <row r="62" spans="2:8" ht="45.75" customHeight="1" thickBot="1">
      <c r="B62" s="117"/>
      <c r="C62" s="1267" t="s">
        <v>570</v>
      </c>
      <c r="D62" s="1268"/>
      <c r="E62" s="1269"/>
      <c r="F62" s="118">
        <v>237</v>
      </c>
      <c r="G62" s="118">
        <v>237</v>
      </c>
      <c r="H62" s="119">
        <v>233</v>
      </c>
    </row>
    <row r="63" spans="2:8" ht="52.5" customHeight="1" thickBot="1">
      <c r="B63" s="120"/>
      <c r="C63" s="1270" t="s">
        <v>45</v>
      </c>
      <c r="D63" s="1270"/>
      <c r="E63" s="1271"/>
      <c r="F63" s="121">
        <v>8358</v>
      </c>
      <c r="G63" s="121">
        <v>8414</v>
      </c>
      <c r="H63" s="122">
        <v>8501</v>
      </c>
    </row>
    <row r="64" spans="2:8" ht="15" customHeight="1"/>
    <row r="65" ht="0" hidden="1" customHeight="1"/>
    <row r="66" ht="0" hidden="1" customHeight="1"/>
  </sheetData>
  <sheetProtection algorithmName="SHA-512" hashValue="r6JZUJVnKGqam16TRTsn/1bGSNBqYA0esdbbDTL26uJ+fCKjzb0E0mYuBmd1UFQOHYddQ6tMSn3baj3YXpmcUA==" saltValue="dynPwJaEApO4wiojY0s5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52" zoomScale="90" zoomScaleNormal="9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575</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575</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0" t="s">
        <v>586</v>
      </c>
      <c r="AO43" s="1281"/>
      <c r="AP43" s="1281"/>
      <c r="AQ43" s="1281"/>
      <c r="AR43" s="1281"/>
      <c r="AS43" s="1281"/>
      <c r="AT43" s="1281"/>
      <c r="AU43" s="1281"/>
      <c r="AV43" s="1281"/>
      <c r="AW43" s="1281"/>
      <c r="AX43" s="1281"/>
      <c r="AY43" s="1281"/>
      <c r="AZ43" s="1281"/>
      <c r="BA43" s="1281"/>
      <c r="BB43" s="1281"/>
      <c r="BC43" s="1281"/>
      <c r="BD43" s="1281"/>
      <c r="BE43" s="1281"/>
      <c r="BF43" s="1281"/>
      <c r="BG43" s="1281"/>
      <c r="BH43" s="1281"/>
      <c r="BI43" s="1281"/>
      <c r="BJ43" s="1281"/>
      <c r="BK43" s="1281"/>
      <c r="BL43" s="1281"/>
      <c r="BM43" s="1281"/>
      <c r="BN43" s="1281"/>
      <c r="BO43" s="1281"/>
      <c r="BP43" s="1281"/>
      <c r="BQ43" s="1281"/>
      <c r="BR43" s="1281"/>
      <c r="BS43" s="1281"/>
      <c r="BT43" s="1281"/>
      <c r="BU43" s="1281"/>
      <c r="BV43" s="1281"/>
      <c r="BW43" s="1281"/>
      <c r="BX43" s="1281"/>
      <c r="BY43" s="1281"/>
      <c r="BZ43" s="1281"/>
      <c r="CA43" s="1281"/>
      <c r="CB43" s="1281"/>
      <c r="CC43" s="1281"/>
      <c r="CD43" s="1281"/>
      <c r="CE43" s="1281"/>
      <c r="CF43" s="1281"/>
      <c r="CG43" s="1281"/>
      <c r="CH43" s="1281"/>
      <c r="CI43" s="1281"/>
      <c r="CJ43" s="1281"/>
      <c r="CK43" s="1281"/>
      <c r="CL43" s="1281"/>
      <c r="CM43" s="1281"/>
      <c r="CN43" s="1281"/>
      <c r="CO43" s="1281"/>
      <c r="CP43" s="1281"/>
      <c r="CQ43" s="1281"/>
      <c r="CR43" s="1281"/>
      <c r="CS43" s="1281"/>
      <c r="CT43" s="1281"/>
      <c r="CU43" s="1281"/>
      <c r="CV43" s="1281"/>
      <c r="CW43" s="1281"/>
      <c r="CX43" s="1281"/>
      <c r="CY43" s="1281"/>
      <c r="CZ43" s="1281"/>
      <c r="DA43" s="1281"/>
      <c r="DB43" s="1281"/>
      <c r="DC43" s="1282"/>
    </row>
    <row r="44" spans="2:109">
      <c r="B44" s="374"/>
      <c r="AN44" s="1283"/>
      <c r="AO44" s="1284"/>
      <c r="AP44" s="1284"/>
      <c r="AQ44" s="1284"/>
      <c r="AR44" s="1284"/>
      <c r="AS44" s="1284"/>
      <c r="AT44" s="1284"/>
      <c r="AU44" s="1284"/>
      <c r="AV44" s="1284"/>
      <c r="AW44" s="1284"/>
      <c r="AX44" s="1284"/>
      <c r="AY44" s="1284"/>
      <c r="AZ44" s="1284"/>
      <c r="BA44" s="1284"/>
      <c r="BB44" s="1284"/>
      <c r="BC44" s="1284"/>
      <c r="BD44" s="1284"/>
      <c r="BE44" s="1284"/>
      <c r="BF44" s="1284"/>
      <c r="BG44" s="1284"/>
      <c r="BH44" s="1284"/>
      <c r="BI44" s="1284"/>
      <c r="BJ44" s="1284"/>
      <c r="BK44" s="1284"/>
      <c r="BL44" s="1284"/>
      <c r="BM44" s="1284"/>
      <c r="BN44" s="1284"/>
      <c r="BO44" s="1284"/>
      <c r="BP44" s="1284"/>
      <c r="BQ44" s="1284"/>
      <c r="BR44" s="1284"/>
      <c r="BS44" s="1284"/>
      <c r="BT44" s="1284"/>
      <c r="BU44" s="1284"/>
      <c r="BV44" s="1284"/>
      <c r="BW44" s="1284"/>
      <c r="BX44" s="1284"/>
      <c r="BY44" s="1284"/>
      <c r="BZ44" s="1284"/>
      <c r="CA44" s="1284"/>
      <c r="CB44" s="1284"/>
      <c r="CC44" s="1284"/>
      <c r="CD44" s="1284"/>
      <c r="CE44" s="1284"/>
      <c r="CF44" s="1284"/>
      <c r="CG44" s="1284"/>
      <c r="CH44" s="1284"/>
      <c r="CI44" s="1284"/>
      <c r="CJ44" s="1284"/>
      <c r="CK44" s="1284"/>
      <c r="CL44" s="1284"/>
      <c r="CM44" s="1284"/>
      <c r="CN44" s="1284"/>
      <c r="CO44" s="1284"/>
      <c r="CP44" s="1284"/>
      <c r="CQ44" s="1284"/>
      <c r="CR44" s="1284"/>
      <c r="CS44" s="1284"/>
      <c r="CT44" s="1284"/>
      <c r="CU44" s="1284"/>
      <c r="CV44" s="1284"/>
      <c r="CW44" s="1284"/>
      <c r="CX44" s="1284"/>
      <c r="CY44" s="1284"/>
      <c r="CZ44" s="1284"/>
      <c r="DA44" s="1284"/>
      <c r="DB44" s="1284"/>
      <c r="DC44" s="1285"/>
    </row>
    <row r="45" spans="2:109">
      <c r="B45" s="374"/>
      <c r="AN45" s="1283"/>
      <c r="AO45" s="1284"/>
      <c r="AP45" s="1284"/>
      <c r="AQ45" s="1284"/>
      <c r="AR45" s="1284"/>
      <c r="AS45" s="1284"/>
      <c r="AT45" s="1284"/>
      <c r="AU45" s="1284"/>
      <c r="AV45" s="1284"/>
      <c r="AW45" s="1284"/>
      <c r="AX45" s="1284"/>
      <c r="AY45" s="1284"/>
      <c r="AZ45" s="1284"/>
      <c r="BA45" s="1284"/>
      <c r="BB45" s="1284"/>
      <c r="BC45" s="1284"/>
      <c r="BD45" s="1284"/>
      <c r="BE45" s="1284"/>
      <c r="BF45" s="1284"/>
      <c r="BG45" s="1284"/>
      <c r="BH45" s="1284"/>
      <c r="BI45" s="1284"/>
      <c r="BJ45" s="1284"/>
      <c r="BK45" s="1284"/>
      <c r="BL45" s="1284"/>
      <c r="BM45" s="1284"/>
      <c r="BN45" s="1284"/>
      <c r="BO45" s="1284"/>
      <c r="BP45" s="1284"/>
      <c r="BQ45" s="1284"/>
      <c r="BR45" s="1284"/>
      <c r="BS45" s="1284"/>
      <c r="BT45" s="1284"/>
      <c r="BU45" s="1284"/>
      <c r="BV45" s="1284"/>
      <c r="BW45" s="1284"/>
      <c r="BX45" s="1284"/>
      <c r="BY45" s="1284"/>
      <c r="BZ45" s="1284"/>
      <c r="CA45" s="1284"/>
      <c r="CB45" s="1284"/>
      <c r="CC45" s="1284"/>
      <c r="CD45" s="1284"/>
      <c r="CE45" s="1284"/>
      <c r="CF45" s="1284"/>
      <c r="CG45" s="1284"/>
      <c r="CH45" s="1284"/>
      <c r="CI45" s="1284"/>
      <c r="CJ45" s="1284"/>
      <c r="CK45" s="1284"/>
      <c r="CL45" s="1284"/>
      <c r="CM45" s="1284"/>
      <c r="CN45" s="1284"/>
      <c r="CO45" s="1284"/>
      <c r="CP45" s="1284"/>
      <c r="CQ45" s="1284"/>
      <c r="CR45" s="1284"/>
      <c r="CS45" s="1284"/>
      <c r="CT45" s="1284"/>
      <c r="CU45" s="1284"/>
      <c r="CV45" s="1284"/>
      <c r="CW45" s="1284"/>
      <c r="CX45" s="1284"/>
      <c r="CY45" s="1284"/>
      <c r="CZ45" s="1284"/>
      <c r="DA45" s="1284"/>
      <c r="DB45" s="1284"/>
      <c r="DC45" s="1285"/>
    </row>
    <row r="46" spans="2:109">
      <c r="B46" s="374"/>
      <c r="AN46" s="1283"/>
      <c r="AO46" s="1284"/>
      <c r="AP46" s="1284"/>
      <c r="AQ46" s="1284"/>
      <c r="AR46" s="1284"/>
      <c r="AS46" s="1284"/>
      <c r="AT46" s="1284"/>
      <c r="AU46" s="1284"/>
      <c r="AV46" s="1284"/>
      <c r="AW46" s="1284"/>
      <c r="AX46" s="1284"/>
      <c r="AY46" s="1284"/>
      <c r="AZ46" s="1284"/>
      <c r="BA46" s="1284"/>
      <c r="BB46" s="1284"/>
      <c r="BC46" s="1284"/>
      <c r="BD46" s="1284"/>
      <c r="BE46" s="1284"/>
      <c r="BF46" s="1284"/>
      <c r="BG46" s="1284"/>
      <c r="BH46" s="1284"/>
      <c r="BI46" s="1284"/>
      <c r="BJ46" s="1284"/>
      <c r="BK46" s="1284"/>
      <c r="BL46" s="1284"/>
      <c r="BM46" s="1284"/>
      <c r="BN46" s="1284"/>
      <c r="BO46" s="1284"/>
      <c r="BP46" s="1284"/>
      <c r="BQ46" s="1284"/>
      <c r="BR46" s="1284"/>
      <c r="BS46" s="1284"/>
      <c r="BT46" s="1284"/>
      <c r="BU46" s="1284"/>
      <c r="BV46" s="1284"/>
      <c r="BW46" s="1284"/>
      <c r="BX46" s="1284"/>
      <c r="BY46" s="1284"/>
      <c r="BZ46" s="1284"/>
      <c r="CA46" s="1284"/>
      <c r="CB46" s="1284"/>
      <c r="CC46" s="1284"/>
      <c r="CD46" s="1284"/>
      <c r="CE46" s="1284"/>
      <c r="CF46" s="1284"/>
      <c r="CG46" s="1284"/>
      <c r="CH46" s="1284"/>
      <c r="CI46" s="1284"/>
      <c r="CJ46" s="1284"/>
      <c r="CK46" s="1284"/>
      <c r="CL46" s="1284"/>
      <c r="CM46" s="1284"/>
      <c r="CN46" s="1284"/>
      <c r="CO46" s="1284"/>
      <c r="CP46" s="1284"/>
      <c r="CQ46" s="1284"/>
      <c r="CR46" s="1284"/>
      <c r="CS46" s="1284"/>
      <c r="CT46" s="1284"/>
      <c r="CU46" s="1284"/>
      <c r="CV46" s="1284"/>
      <c r="CW46" s="1284"/>
      <c r="CX46" s="1284"/>
      <c r="CY46" s="1284"/>
      <c r="CZ46" s="1284"/>
      <c r="DA46" s="1284"/>
      <c r="DB46" s="1284"/>
      <c r="DC46" s="1285"/>
    </row>
    <row r="47" spans="2:109">
      <c r="B47" s="374"/>
      <c r="AN47" s="1286"/>
      <c r="AO47" s="1287"/>
      <c r="AP47" s="1287"/>
      <c r="AQ47" s="1287"/>
      <c r="AR47" s="1287"/>
      <c r="AS47" s="1287"/>
      <c r="AT47" s="1287"/>
      <c r="AU47" s="1287"/>
      <c r="AV47" s="1287"/>
      <c r="AW47" s="1287"/>
      <c r="AX47" s="1287"/>
      <c r="AY47" s="1287"/>
      <c r="AZ47" s="1287"/>
      <c r="BA47" s="1287"/>
      <c r="BB47" s="1287"/>
      <c r="BC47" s="1287"/>
      <c r="BD47" s="1287"/>
      <c r="BE47" s="1287"/>
      <c r="BF47" s="1287"/>
      <c r="BG47" s="1287"/>
      <c r="BH47" s="1287"/>
      <c r="BI47" s="1287"/>
      <c r="BJ47" s="1287"/>
      <c r="BK47" s="1287"/>
      <c r="BL47" s="1287"/>
      <c r="BM47" s="1287"/>
      <c r="BN47" s="1287"/>
      <c r="BO47" s="1287"/>
      <c r="BP47" s="1287"/>
      <c r="BQ47" s="1287"/>
      <c r="BR47" s="1287"/>
      <c r="BS47" s="1287"/>
      <c r="BT47" s="1287"/>
      <c r="BU47" s="1287"/>
      <c r="BV47" s="1287"/>
      <c r="BW47" s="1287"/>
      <c r="BX47" s="1287"/>
      <c r="BY47" s="1287"/>
      <c r="BZ47" s="1287"/>
      <c r="CA47" s="1287"/>
      <c r="CB47" s="1287"/>
      <c r="CC47" s="1287"/>
      <c r="CD47" s="1287"/>
      <c r="CE47" s="1287"/>
      <c r="CF47" s="1287"/>
      <c r="CG47" s="1287"/>
      <c r="CH47" s="1287"/>
      <c r="CI47" s="1287"/>
      <c r="CJ47" s="1287"/>
      <c r="CK47" s="1287"/>
      <c r="CL47" s="1287"/>
      <c r="CM47" s="1287"/>
      <c r="CN47" s="1287"/>
      <c r="CO47" s="1287"/>
      <c r="CP47" s="1287"/>
      <c r="CQ47" s="1287"/>
      <c r="CR47" s="1287"/>
      <c r="CS47" s="1287"/>
      <c r="CT47" s="1287"/>
      <c r="CU47" s="1287"/>
      <c r="CV47" s="1287"/>
      <c r="CW47" s="1287"/>
      <c r="CX47" s="1287"/>
      <c r="CY47" s="1287"/>
      <c r="CZ47" s="1287"/>
      <c r="DA47" s="1287"/>
      <c r="DB47" s="1287"/>
      <c r="DC47" s="1288"/>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578</v>
      </c>
    </row>
    <row r="50" spans="1:109">
      <c r="B50" s="374"/>
      <c r="G50" s="1289"/>
      <c r="H50" s="1289"/>
      <c r="I50" s="1289"/>
      <c r="J50" s="1289"/>
      <c r="K50" s="384"/>
      <c r="L50" s="384"/>
      <c r="M50" s="385"/>
      <c r="N50" s="385"/>
      <c r="AN50" s="1290"/>
      <c r="AO50" s="1291"/>
      <c r="AP50" s="1291"/>
      <c r="AQ50" s="1291"/>
      <c r="AR50" s="1291"/>
      <c r="AS50" s="1291"/>
      <c r="AT50" s="1291"/>
      <c r="AU50" s="1291"/>
      <c r="AV50" s="1291"/>
      <c r="AW50" s="1291"/>
      <c r="AX50" s="1291"/>
      <c r="AY50" s="1291"/>
      <c r="AZ50" s="1291"/>
      <c r="BA50" s="1291"/>
      <c r="BB50" s="1291"/>
      <c r="BC50" s="1291"/>
      <c r="BD50" s="1291"/>
      <c r="BE50" s="1291"/>
      <c r="BF50" s="1291"/>
      <c r="BG50" s="1291"/>
      <c r="BH50" s="1291"/>
      <c r="BI50" s="1291"/>
      <c r="BJ50" s="1291"/>
      <c r="BK50" s="1291"/>
      <c r="BL50" s="1291"/>
      <c r="BM50" s="1291"/>
      <c r="BN50" s="1291"/>
      <c r="BO50" s="1292"/>
      <c r="BP50" s="1293" t="s">
        <v>532</v>
      </c>
      <c r="BQ50" s="1293"/>
      <c r="BR50" s="1293"/>
      <c r="BS50" s="1293"/>
      <c r="BT50" s="1293"/>
      <c r="BU50" s="1293"/>
      <c r="BV50" s="1293"/>
      <c r="BW50" s="1293"/>
      <c r="BX50" s="1293" t="s">
        <v>533</v>
      </c>
      <c r="BY50" s="1293"/>
      <c r="BZ50" s="1293"/>
      <c r="CA50" s="1293"/>
      <c r="CB50" s="1293"/>
      <c r="CC50" s="1293"/>
      <c r="CD50" s="1293"/>
      <c r="CE50" s="1293"/>
      <c r="CF50" s="1293" t="s">
        <v>534</v>
      </c>
      <c r="CG50" s="1293"/>
      <c r="CH50" s="1293"/>
      <c r="CI50" s="1293"/>
      <c r="CJ50" s="1293"/>
      <c r="CK50" s="1293"/>
      <c r="CL50" s="1293"/>
      <c r="CM50" s="1293"/>
      <c r="CN50" s="1293" t="s">
        <v>535</v>
      </c>
      <c r="CO50" s="1293"/>
      <c r="CP50" s="1293"/>
      <c r="CQ50" s="1293"/>
      <c r="CR50" s="1293"/>
      <c r="CS50" s="1293"/>
      <c r="CT50" s="1293"/>
      <c r="CU50" s="1293"/>
      <c r="CV50" s="1293" t="s">
        <v>536</v>
      </c>
      <c r="CW50" s="1293"/>
      <c r="CX50" s="1293"/>
      <c r="CY50" s="1293"/>
      <c r="CZ50" s="1293"/>
      <c r="DA50" s="1293"/>
      <c r="DB50" s="1293"/>
      <c r="DC50" s="1293"/>
    </row>
    <row r="51" spans="1:109" ht="13.5" customHeight="1">
      <c r="B51" s="374"/>
      <c r="G51" s="1294"/>
      <c r="H51" s="1294"/>
      <c r="I51" s="1297"/>
      <c r="J51" s="1297"/>
      <c r="K51" s="1295"/>
      <c r="L51" s="1295"/>
      <c r="M51" s="1295"/>
      <c r="N51" s="1295"/>
      <c r="AM51" s="383"/>
      <c r="AN51" s="1296" t="s">
        <v>579</v>
      </c>
      <c r="AO51" s="1296"/>
      <c r="AP51" s="1296"/>
      <c r="AQ51" s="1296"/>
      <c r="AR51" s="1296"/>
      <c r="AS51" s="1296"/>
      <c r="AT51" s="1296"/>
      <c r="AU51" s="1296"/>
      <c r="AV51" s="1296"/>
      <c r="AW51" s="1296"/>
      <c r="AX51" s="1296"/>
      <c r="AY51" s="1296"/>
      <c r="AZ51" s="1296"/>
      <c r="BA51" s="1296"/>
      <c r="BB51" s="1296" t="s">
        <v>580</v>
      </c>
      <c r="BC51" s="1296"/>
      <c r="BD51" s="1296"/>
      <c r="BE51" s="1296"/>
      <c r="BF51" s="1296"/>
      <c r="BG51" s="1296"/>
      <c r="BH51" s="1296"/>
      <c r="BI51" s="1296"/>
      <c r="BJ51" s="1296"/>
      <c r="BK51" s="1296"/>
      <c r="BL51" s="1296"/>
      <c r="BM51" s="1296"/>
      <c r="BN51" s="1296"/>
      <c r="BO51" s="1296"/>
      <c r="BP51" s="1278"/>
      <c r="BQ51" s="1279"/>
      <c r="BR51" s="1279"/>
      <c r="BS51" s="1279"/>
      <c r="BT51" s="1279"/>
      <c r="BU51" s="1279"/>
      <c r="BV51" s="1279"/>
      <c r="BW51" s="1279"/>
      <c r="BX51" s="1278"/>
      <c r="BY51" s="1279"/>
      <c r="BZ51" s="1279"/>
      <c r="CA51" s="1279"/>
      <c r="CB51" s="1279"/>
      <c r="CC51" s="1279"/>
      <c r="CD51" s="1279"/>
      <c r="CE51" s="1279"/>
      <c r="CF51" s="1278"/>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c r="B52" s="374"/>
      <c r="G52" s="1294"/>
      <c r="H52" s="1294"/>
      <c r="I52" s="1297"/>
      <c r="J52" s="1297"/>
      <c r="K52" s="1295"/>
      <c r="L52" s="1295"/>
      <c r="M52" s="1295"/>
      <c r="N52" s="1295"/>
      <c r="AM52" s="383"/>
      <c r="AN52" s="1296"/>
      <c r="AO52" s="1296"/>
      <c r="AP52" s="1296"/>
      <c r="AQ52" s="1296"/>
      <c r="AR52" s="1296"/>
      <c r="AS52" s="1296"/>
      <c r="AT52" s="1296"/>
      <c r="AU52" s="1296"/>
      <c r="AV52" s="1296"/>
      <c r="AW52" s="1296"/>
      <c r="AX52" s="1296"/>
      <c r="AY52" s="1296"/>
      <c r="AZ52" s="1296"/>
      <c r="BA52" s="1296"/>
      <c r="BB52" s="1296"/>
      <c r="BC52" s="1296"/>
      <c r="BD52" s="1296"/>
      <c r="BE52" s="1296"/>
      <c r="BF52" s="1296"/>
      <c r="BG52" s="1296"/>
      <c r="BH52" s="1296"/>
      <c r="BI52" s="1296"/>
      <c r="BJ52" s="1296"/>
      <c r="BK52" s="1296"/>
      <c r="BL52" s="1296"/>
      <c r="BM52" s="1296"/>
      <c r="BN52" s="1296"/>
      <c r="BO52" s="1296"/>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c r="A53" s="382"/>
      <c r="B53" s="374"/>
      <c r="G53" s="1294"/>
      <c r="H53" s="1294"/>
      <c r="I53" s="1289"/>
      <c r="J53" s="1289"/>
      <c r="K53" s="1295"/>
      <c r="L53" s="1295"/>
      <c r="M53" s="1295"/>
      <c r="N53" s="1295"/>
      <c r="AM53" s="383"/>
      <c r="AN53" s="1296"/>
      <c r="AO53" s="1296"/>
      <c r="AP53" s="1296"/>
      <c r="AQ53" s="1296"/>
      <c r="AR53" s="1296"/>
      <c r="AS53" s="1296"/>
      <c r="AT53" s="1296"/>
      <c r="AU53" s="1296"/>
      <c r="AV53" s="1296"/>
      <c r="AW53" s="1296"/>
      <c r="AX53" s="1296"/>
      <c r="AY53" s="1296"/>
      <c r="AZ53" s="1296"/>
      <c r="BA53" s="1296"/>
      <c r="BB53" s="1296" t="s">
        <v>581</v>
      </c>
      <c r="BC53" s="1296"/>
      <c r="BD53" s="1296"/>
      <c r="BE53" s="1296"/>
      <c r="BF53" s="1296"/>
      <c r="BG53" s="1296"/>
      <c r="BH53" s="1296"/>
      <c r="BI53" s="1296"/>
      <c r="BJ53" s="1296"/>
      <c r="BK53" s="1296"/>
      <c r="BL53" s="1296"/>
      <c r="BM53" s="1296"/>
      <c r="BN53" s="1296"/>
      <c r="BO53" s="1296"/>
      <c r="BP53" s="1278"/>
      <c r="BQ53" s="1279"/>
      <c r="BR53" s="1279"/>
      <c r="BS53" s="1279"/>
      <c r="BT53" s="1279"/>
      <c r="BU53" s="1279"/>
      <c r="BV53" s="1279"/>
      <c r="BW53" s="1279"/>
      <c r="BX53" s="1278"/>
      <c r="BY53" s="1279"/>
      <c r="BZ53" s="1279"/>
      <c r="CA53" s="1279"/>
      <c r="CB53" s="1279"/>
      <c r="CC53" s="1279"/>
      <c r="CD53" s="1279"/>
      <c r="CE53" s="1279"/>
      <c r="CF53" s="1278"/>
      <c r="CG53" s="1279"/>
      <c r="CH53" s="1279"/>
      <c r="CI53" s="1279"/>
      <c r="CJ53" s="1279"/>
      <c r="CK53" s="1279"/>
      <c r="CL53" s="1279"/>
      <c r="CM53" s="1279"/>
      <c r="CN53" s="1279">
        <v>53.2</v>
      </c>
      <c r="CO53" s="1279"/>
      <c r="CP53" s="1279"/>
      <c r="CQ53" s="1279"/>
      <c r="CR53" s="1279"/>
      <c r="CS53" s="1279"/>
      <c r="CT53" s="1279"/>
      <c r="CU53" s="1279"/>
      <c r="CV53" s="1279">
        <v>54.6</v>
      </c>
      <c r="CW53" s="1279"/>
      <c r="CX53" s="1279"/>
      <c r="CY53" s="1279"/>
      <c r="CZ53" s="1279"/>
      <c r="DA53" s="1279"/>
      <c r="DB53" s="1279"/>
      <c r="DC53" s="1279"/>
    </row>
    <row r="54" spans="1:109">
      <c r="A54" s="382"/>
      <c r="B54" s="374"/>
      <c r="G54" s="1294"/>
      <c r="H54" s="1294"/>
      <c r="I54" s="1289"/>
      <c r="J54" s="1289"/>
      <c r="K54" s="1295"/>
      <c r="L54" s="1295"/>
      <c r="M54" s="1295"/>
      <c r="N54" s="1295"/>
      <c r="AM54" s="383"/>
      <c r="AN54" s="1296"/>
      <c r="AO54" s="1296"/>
      <c r="AP54" s="1296"/>
      <c r="AQ54" s="1296"/>
      <c r="AR54" s="1296"/>
      <c r="AS54" s="1296"/>
      <c r="AT54" s="1296"/>
      <c r="AU54" s="1296"/>
      <c r="AV54" s="1296"/>
      <c r="AW54" s="1296"/>
      <c r="AX54" s="1296"/>
      <c r="AY54" s="1296"/>
      <c r="AZ54" s="1296"/>
      <c r="BA54" s="1296"/>
      <c r="BB54" s="1296"/>
      <c r="BC54" s="1296"/>
      <c r="BD54" s="1296"/>
      <c r="BE54" s="1296"/>
      <c r="BF54" s="1296"/>
      <c r="BG54" s="1296"/>
      <c r="BH54" s="1296"/>
      <c r="BI54" s="1296"/>
      <c r="BJ54" s="1296"/>
      <c r="BK54" s="1296"/>
      <c r="BL54" s="1296"/>
      <c r="BM54" s="1296"/>
      <c r="BN54" s="1296"/>
      <c r="BO54" s="1296"/>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c r="A55" s="382"/>
      <c r="B55" s="374"/>
      <c r="G55" s="1289"/>
      <c r="H55" s="1289"/>
      <c r="I55" s="1289"/>
      <c r="J55" s="1289"/>
      <c r="K55" s="1295"/>
      <c r="L55" s="1295"/>
      <c r="M55" s="1295"/>
      <c r="N55" s="1295"/>
      <c r="AN55" s="1293" t="s">
        <v>582</v>
      </c>
      <c r="AO55" s="1293"/>
      <c r="AP55" s="1293"/>
      <c r="AQ55" s="1293"/>
      <c r="AR55" s="1293"/>
      <c r="AS55" s="1293"/>
      <c r="AT55" s="1293"/>
      <c r="AU55" s="1293"/>
      <c r="AV55" s="1293"/>
      <c r="AW55" s="1293"/>
      <c r="AX55" s="1293"/>
      <c r="AY55" s="1293"/>
      <c r="AZ55" s="1293"/>
      <c r="BA55" s="1293"/>
      <c r="BB55" s="1296" t="s">
        <v>580</v>
      </c>
      <c r="BC55" s="1296"/>
      <c r="BD55" s="1296"/>
      <c r="BE55" s="1296"/>
      <c r="BF55" s="1296"/>
      <c r="BG55" s="1296"/>
      <c r="BH55" s="1296"/>
      <c r="BI55" s="1296"/>
      <c r="BJ55" s="1296"/>
      <c r="BK55" s="1296"/>
      <c r="BL55" s="1296"/>
      <c r="BM55" s="1296"/>
      <c r="BN55" s="1296"/>
      <c r="BO55" s="1296"/>
      <c r="BP55" s="1278"/>
      <c r="BQ55" s="1279"/>
      <c r="BR55" s="1279"/>
      <c r="BS55" s="1279"/>
      <c r="BT55" s="1279"/>
      <c r="BU55" s="1279"/>
      <c r="BV55" s="1279"/>
      <c r="BW55" s="1279"/>
      <c r="BX55" s="1278"/>
      <c r="BY55" s="1279"/>
      <c r="BZ55" s="1279"/>
      <c r="CA55" s="1279"/>
      <c r="CB55" s="1279"/>
      <c r="CC55" s="1279"/>
      <c r="CD55" s="1279"/>
      <c r="CE55" s="1279"/>
      <c r="CF55" s="1278"/>
      <c r="CG55" s="1279"/>
      <c r="CH55" s="1279"/>
      <c r="CI55" s="1279"/>
      <c r="CJ55" s="1279"/>
      <c r="CK55" s="1279"/>
      <c r="CL55" s="1279"/>
      <c r="CM55" s="1279"/>
      <c r="CN55" s="1279">
        <v>35.299999999999997</v>
      </c>
      <c r="CO55" s="1279"/>
      <c r="CP55" s="1279"/>
      <c r="CQ55" s="1279"/>
      <c r="CR55" s="1279"/>
      <c r="CS55" s="1279"/>
      <c r="CT55" s="1279"/>
      <c r="CU55" s="1279"/>
      <c r="CV55" s="1279">
        <v>31.9</v>
      </c>
      <c r="CW55" s="1279"/>
      <c r="CX55" s="1279"/>
      <c r="CY55" s="1279"/>
      <c r="CZ55" s="1279"/>
      <c r="DA55" s="1279"/>
      <c r="DB55" s="1279"/>
      <c r="DC55" s="1279"/>
    </row>
    <row r="56" spans="1:109">
      <c r="A56" s="382"/>
      <c r="B56" s="374"/>
      <c r="G56" s="1289"/>
      <c r="H56" s="1289"/>
      <c r="I56" s="1289"/>
      <c r="J56" s="1289"/>
      <c r="K56" s="1295"/>
      <c r="L56" s="1295"/>
      <c r="M56" s="1295"/>
      <c r="N56" s="1295"/>
      <c r="AN56" s="1293"/>
      <c r="AO56" s="1293"/>
      <c r="AP56" s="1293"/>
      <c r="AQ56" s="1293"/>
      <c r="AR56" s="1293"/>
      <c r="AS56" s="1293"/>
      <c r="AT56" s="1293"/>
      <c r="AU56" s="1293"/>
      <c r="AV56" s="1293"/>
      <c r="AW56" s="1293"/>
      <c r="AX56" s="1293"/>
      <c r="AY56" s="1293"/>
      <c r="AZ56" s="1293"/>
      <c r="BA56" s="1293"/>
      <c r="BB56" s="1296"/>
      <c r="BC56" s="1296"/>
      <c r="BD56" s="1296"/>
      <c r="BE56" s="1296"/>
      <c r="BF56" s="1296"/>
      <c r="BG56" s="1296"/>
      <c r="BH56" s="1296"/>
      <c r="BI56" s="1296"/>
      <c r="BJ56" s="1296"/>
      <c r="BK56" s="1296"/>
      <c r="BL56" s="1296"/>
      <c r="BM56" s="1296"/>
      <c r="BN56" s="1296"/>
      <c r="BO56" s="1296"/>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2" customFormat="1">
      <c r="B57" s="386"/>
      <c r="G57" s="1289"/>
      <c r="H57" s="1289"/>
      <c r="I57" s="1298"/>
      <c r="J57" s="1298"/>
      <c r="K57" s="1295"/>
      <c r="L57" s="1295"/>
      <c r="M57" s="1295"/>
      <c r="N57" s="1295"/>
      <c r="AM57" s="367"/>
      <c r="AN57" s="1293"/>
      <c r="AO57" s="1293"/>
      <c r="AP57" s="1293"/>
      <c r="AQ57" s="1293"/>
      <c r="AR57" s="1293"/>
      <c r="AS57" s="1293"/>
      <c r="AT57" s="1293"/>
      <c r="AU57" s="1293"/>
      <c r="AV57" s="1293"/>
      <c r="AW57" s="1293"/>
      <c r="AX57" s="1293"/>
      <c r="AY57" s="1293"/>
      <c r="AZ57" s="1293"/>
      <c r="BA57" s="1293"/>
      <c r="BB57" s="1296" t="s">
        <v>581</v>
      </c>
      <c r="BC57" s="1296"/>
      <c r="BD57" s="1296"/>
      <c r="BE57" s="1296"/>
      <c r="BF57" s="1296"/>
      <c r="BG57" s="1296"/>
      <c r="BH57" s="1296"/>
      <c r="BI57" s="1296"/>
      <c r="BJ57" s="1296"/>
      <c r="BK57" s="1296"/>
      <c r="BL57" s="1296"/>
      <c r="BM57" s="1296"/>
      <c r="BN57" s="1296"/>
      <c r="BO57" s="1296"/>
      <c r="BP57" s="1278"/>
      <c r="BQ57" s="1279"/>
      <c r="BR57" s="1279"/>
      <c r="BS57" s="1279"/>
      <c r="BT57" s="1279"/>
      <c r="BU57" s="1279"/>
      <c r="BV57" s="1279"/>
      <c r="BW57" s="1279"/>
      <c r="BX57" s="1278"/>
      <c r="BY57" s="1279"/>
      <c r="BZ57" s="1279"/>
      <c r="CA57" s="1279"/>
      <c r="CB57" s="1279"/>
      <c r="CC57" s="1279"/>
      <c r="CD57" s="1279"/>
      <c r="CE57" s="1279"/>
      <c r="CF57" s="1278"/>
      <c r="CG57" s="1279"/>
      <c r="CH57" s="1279"/>
      <c r="CI57" s="1279"/>
      <c r="CJ57" s="1279"/>
      <c r="CK57" s="1279"/>
      <c r="CL57" s="1279"/>
      <c r="CM57" s="1279"/>
      <c r="CN57" s="1279">
        <v>60.4</v>
      </c>
      <c r="CO57" s="1279"/>
      <c r="CP57" s="1279"/>
      <c r="CQ57" s="1279"/>
      <c r="CR57" s="1279"/>
      <c r="CS57" s="1279"/>
      <c r="CT57" s="1279"/>
      <c r="CU57" s="1279"/>
      <c r="CV57" s="1279">
        <v>60.8</v>
      </c>
      <c r="CW57" s="1279"/>
      <c r="CX57" s="1279"/>
      <c r="CY57" s="1279"/>
      <c r="CZ57" s="1279"/>
      <c r="DA57" s="1279"/>
      <c r="DB57" s="1279"/>
      <c r="DC57" s="1279"/>
      <c r="DD57" s="387"/>
      <c r="DE57" s="386"/>
    </row>
    <row r="58" spans="1:109" s="382" customFormat="1">
      <c r="A58" s="367"/>
      <c r="B58" s="386"/>
      <c r="G58" s="1289"/>
      <c r="H58" s="1289"/>
      <c r="I58" s="1298"/>
      <c r="J58" s="1298"/>
      <c r="K58" s="1295"/>
      <c r="L58" s="1295"/>
      <c r="M58" s="1295"/>
      <c r="N58" s="1295"/>
      <c r="AM58" s="367"/>
      <c r="AN58" s="1293"/>
      <c r="AO58" s="1293"/>
      <c r="AP58" s="1293"/>
      <c r="AQ58" s="1293"/>
      <c r="AR58" s="1293"/>
      <c r="AS58" s="1293"/>
      <c r="AT58" s="1293"/>
      <c r="AU58" s="1293"/>
      <c r="AV58" s="1293"/>
      <c r="AW58" s="1293"/>
      <c r="AX58" s="1293"/>
      <c r="AY58" s="1293"/>
      <c r="AZ58" s="1293"/>
      <c r="BA58" s="1293"/>
      <c r="BB58" s="1296"/>
      <c r="BC58" s="1296"/>
      <c r="BD58" s="1296"/>
      <c r="BE58" s="1296"/>
      <c r="BF58" s="1296"/>
      <c r="BG58" s="1296"/>
      <c r="BH58" s="1296"/>
      <c r="BI58" s="1296"/>
      <c r="BJ58" s="1296"/>
      <c r="BK58" s="1296"/>
      <c r="BL58" s="1296"/>
      <c r="BM58" s="1296"/>
      <c r="BN58" s="1296"/>
      <c r="BO58" s="1296"/>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583</v>
      </c>
    </row>
    <row r="64" spans="1:109">
      <c r="B64" s="374"/>
      <c r="G64" s="381"/>
      <c r="I64" s="394"/>
      <c r="J64" s="394"/>
      <c r="K64" s="394"/>
      <c r="L64" s="394"/>
      <c r="M64" s="394"/>
      <c r="N64" s="395"/>
      <c r="AM64" s="381"/>
      <c r="AN64" s="381" t="s">
        <v>577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0" t="s">
        <v>587</v>
      </c>
      <c r="AO65" s="1281"/>
      <c r="AP65" s="1281"/>
      <c r="AQ65" s="1281"/>
      <c r="AR65" s="1281"/>
      <c r="AS65" s="1281"/>
      <c r="AT65" s="1281"/>
      <c r="AU65" s="1281"/>
      <c r="AV65" s="1281"/>
      <c r="AW65" s="1281"/>
      <c r="AX65" s="1281"/>
      <c r="AY65" s="1281"/>
      <c r="AZ65" s="1281"/>
      <c r="BA65" s="1281"/>
      <c r="BB65" s="1281"/>
      <c r="BC65" s="1281"/>
      <c r="BD65" s="1281"/>
      <c r="BE65" s="1281"/>
      <c r="BF65" s="1281"/>
      <c r="BG65" s="1281"/>
      <c r="BH65" s="1281"/>
      <c r="BI65" s="1281"/>
      <c r="BJ65" s="1281"/>
      <c r="BK65" s="1281"/>
      <c r="BL65" s="1281"/>
      <c r="BM65" s="1281"/>
      <c r="BN65" s="1281"/>
      <c r="BO65" s="1281"/>
      <c r="BP65" s="1281"/>
      <c r="BQ65" s="1281"/>
      <c r="BR65" s="1281"/>
      <c r="BS65" s="1281"/>
      <c r="BT65" s="1281"/>
      <c r="BU65" s="1281"/>
      <c r="BV65" s="1281"/>
      <c r="BW65" s="1281"/>
      <c r="BX65" s="1281"/>
      <c r="BY65" s="1281"/>
      <c r="BZ65" s="1281"/>
      <c r="CA65" s="1281"/>
      <c r="CB65" s="1281"/>
      <c r="CC65" s="1281"/>
      <c r="CD65" s="1281"/>
      <c r="CE65" s="1281"/>
      <c r="CF65" s="1281"/>
      <c r="CG65" s="1281"/>
      <c r="CH65" s="1281"/>
      <c r="CI65" s="1281"/>
      <c r="CJ65" s="1281"/>
      <c r="CK65" s="1281"/>
      <c r="CL65" s="1281"/>
      <c r="CM65" s="1281"/>
      <c r="CN65" s="1281"/>
      <c r="CO65" s="1281"/>
      <c r="CP65" s="1281"/>
      <c r="CQ65" s="1281"/>
      <c r="CR65" s="1281"/>
      <c r="CS65" s="1281"/>
      <c r="CT65" s="1281"/>
      <c r="CU65" s="1281"/>
      <c r="CV65" s="1281"/>
      <c r="CW65" s="1281"/>
      <c r="CX65" s="1281"/>
      <c r="CY65" s="1281"/>
      <c r="CZ65" s="1281"/>
      <c r="DA65" s="1281"/>
      <c r="DB65" s="1281"/>
      <c r="DC65" s="1282"/>
    </row>
    <row r="66" spans="2:107">
      <c r="B66" s="374"/>
      <c r="AN66" s="1283"/>
      <c r="AO66" s="1284"/>
      <c r="AP66" s="1284"/>
      <c r="AQ66" s="1284"/>
      <c r="AR66" s="1284"/>
      <c r="AS66" s="1284"/>
      <c r="AT66" s="1284"/>
      <c r="AU66" s="1284"/>
      <c r="AV66" s="1284"/>
      <c r="AW66" s="1284"/>
      <c r="AX66" s="1284"/>
      <c r="AY66" s="1284"/>
      <c r="AZ66" s="1284"/>
      <c r="BA66" s="1284"/>
      <c r="BB66" s="1284"/>
      <c r="BC66" s="1284"/>
      <c r="BD66" s="1284"/>
      <c r="BE66" s="1284"/>
      <c r="BF66" s="1284"/>
      <c r="BG66" s="1284"/>
      <c r="BH66" s="1284"/>
      <c r="BI66" s="1284"/>
      <c r="BJ66" s="1284"/>
      <c r="BK66" s="1284"/>
      <c r="BL66" s="1284"/>
      <c r="BM66" s="1284"/>
      <c r="BN66" s="1284"/>
      <c r="BO66" s="1284"/>
      <c r="BP66" s="1284"/>
      <c r="BQ66" s="1284"/>
      <c r="BR66" s="1284"/>
      <c r="BS66" s="1284"/>
      <c r="BT66" s="1284"/>
      <c r="BU66" s="1284"/>
      <c r="BV66" s="1284"/>
      <c r="BW66" s="1284"/>
      <c r="BX66" s="1284"/>
      <c r="BY66" s="1284"/>
      <c r="BZ66" s="1284"/>
      <c r="CA66" s="1284"/>
      <c r="CB66" s="1284"/>
      <c r="CC66" s="1284"/>
      <c r="CD66" s="1284"/>
      <c r="CE66" s="1284"/>
      <c r="CF66" s="1284"/>
      <c r="CG66" s="1284"/>
      <c r="CH66" s="1284"/>
      <c r="CI66" s="1284"/>
      <c r="CJ66" s="1284"/>
      <c r="CK66" s="1284"/>
      <c r="CL66" s="1284"/>
      <c r="CM66" s="1284"/>
      <c r="CN66" s="1284"/>
      <c r="CO66" s="1284"/>
      <c r="CP66" s="1284"/>
      <c r="CQ66" s="1284"/>
      <c r="CR66" s="1284"/>
      <c r="CS66" s="1284"/>
      <c r="CT66" s="1284"/>
      <c r="CU66" s="1284"/>
      <c r="CV66" s="1284"/>
      <c r="CW66" s="1284"/>
      <c r="CX66" s="1284"/>
      <c r="CY66" s="1284"/>
      <c r="CZ66" s="1284"/>
      <c r="DA66" s="1284"/>
      <c r="DB66" s="1284"/>
      <c r="DC66" s="1285"/>
    </row>
    <row r="67" spans="2:107">
      <c r="B67" s="374"/>
      <c r="AN67" s="1283"/>
      <c r="AO67" s="1284"/>
      <c r="AP67" s="1284"/>
      <c r="AQ67" s="1284"/>
      <c r="AR67" s="1284"/>
      <c r="AS67" s="1284"/>
      <c r="AT67" s="1284"/>
      <c r="AU67" s="1284"/>
      <c r="AV67" s="1284"/>
      <c r="AW67" s="1284"/>
      <c r="AX67" s="1284"/>
      <c r="AY67" s="1284"/>
      <c r="AZ67" s="1284"/>
      <c r="BA67" s="1284"/>
      <c r="BB67" s="1284"/>
      <c r="BC67" s="1284"/>
      <c r="BD67" s="1284"/>
      <c r="BE67" s="1284"/>
      <c r="BF67" s="1284"/>
      <c r="BG67" s="1284"/>
      <c r="BH67" s="1284"/>
      <c r="BI67" s="1284"/>
      <c r="BJ67" s="1284"/>
      <c r="BK67" s="1284"/>
      <c r="BL67" s="1284"/>
      <c r="BM67" s="1284"/>
      <c r="BN67" s="1284"/>
      <c r="BO67" s="1284"/>
      <c r="BP67" s="1284"/>
      <c r="BQ67" s="1284"/>
      <c r="BR67" s="1284"/>
      <c r="BS67" s="1284"/>
      <c r="BT67" s="1284"/>
      <c r="BU67" s="1284"/>
      <c r="BV67" s="1284"/>
      <c r="BW67" s="1284"/>
      <c r="BX67" s="1284"/>
      <c r="BY67" s="1284"/>
      <c r="BZ67" s="1284"/>
      <c r="CA67" s="1284"/>
      <c r="CB67" s="1284"/>
      <c r="CC67" s="1284"/>
      <c r="CD67" s="1284"/>
      <c r="CE67" s="1284"/>
      <c r="CF67" s="1284"/>
      <c r="CG67" s="1284"/>
      <c r="CH67" s="1284"/>
      <c r="CI67" s="1284"/>
      <c r="CJ67" s="1284"/>
      <c r="CK67" s="1284"/>
      <c r="CL67" s="1284"/>
      <c r="CM67" s="1284"/>
      <c r="CN67" s="1284"/>
      <c r="CO67" s="1284"/>
      <c r="CP67" s="1284"/>
      <c r="CQ67" s="1284"/>
      <c r="CR67" s="1284"/>
      <c r="CS67" s="1284"/>
      <c r="CT67" s="1284"/>
      <c r="CU67" s="1284"/>
      <c r="CV67" s="1284"/>
      <c r="CW67" s="1284"/>
      <c r="CX67" s="1284"/>
      <c r="CY67" s="1284"/>
      <c r="CZ67" s="1284"/>
      <c r="DA67" s="1284"/>
      <c r="DB67" s="1284"/>
      <c r="DC67" s="1285"/>
    </row>
    <row r="68" spans="2:107">
      <c r="B68" s="374"/>
      <c r="AN68" s="1283"/>
      <c r="AO68" s="1284"/>
      <c r="AP68" s="1284"/>
      <c r="AQ68" s="1284"/>
      <c r="AR68" s="1284"/>
      <c r="AS68" s="1284"/>
      <c r="AT68" s="1284"/>
      <c r="AU68" s="1284"/>
      <c r="AV68" s="1284"/>
      <c r="AW68" s="1284"/>
      <c r="AX68" s="1284"/>
      <c r="AY68" s="1284"/>
      <c r="AZ68" s="1284"/>
      <c r="BA68" s="1284"/>
      <c r="BB68" s="1284"/>
      <c r="BC68" s="1284"/>
      <c r="BD68" s="1284"/>
      <c r="BE68" s="1284"/>
      <c r="BF68" s="1284"/>
      <c r="BG68" s="1284"/>
      <c r="BH68" s="1284"/>
      <c r="BI68" s="1284"/>
      <c r="BJ68" s="1284"/>
      <c r="BK68" s="1284"/>
      <c r="BL68" s="1284"/>
      <c r="BM68" s="1284"/>
      <c r="BN68" s="1284"/>
      <c r="BO68" s="1284"/>
      <c r="BP68" s="1284"/>
      <c r="BQ68" s="1284"/>
      <c r="BR68" s="1284"/>
      <c r="BS68" s="1284"/>
      <c r="BT68" s="1284"/>
      <c r="BU68" s="1284"/>
      <c r="BV68" s="1284"/>
      <c r="BW68" s="1284"/>
      <c r="BX68" s="1284"/>
      <c r="BY68" s="1284"/>
      <c r="BZ68" s="1284"/>
      <c r="CA68" s="1284"/>
      <c r="CB68" s="1284"/>
      <c r="CC68" s="1284"/>
      <c r="CD68" s="1284"/>
      <c r="CE68" s="1284"/>
      <c r="CF68" s="1284"/>
      <c r="CG68" s="1284"/>
      <c r="CH68" s="1284"/>
      <c r="CI68" s="1284"/>
      <c r="CJ68" s="1284"/>
      <c r="CK68" s="1284"/>
      <c r="CL68" s="1284"/>
      <c r="CM68" s="1284"/>
      <c r="CN68" s="1284"/>
      <c r="CO68" s="1284"/>
      <c r="CP68" s="1284"/>
      <c r="CQ68" s="1284"/>
      <c r="CR68" s="1284"/>
      <c r="CS68" s="1284"/>
      <c r="CT68" s="1284"/>
      <c r="CU68" s="1284"/>
      <c r="CV68" s="1284"/>
      <c r="CW68" s="1284"/>
      <c r="CX68" s="1284"/>
      <c r="CY68" s="1284"/>
      <c r="CZ68" s="1284"/>
      <c r="DA68" s="1284"/>
      <c r="DB68" s="1284"/>
      <c r="DC68" s="1285"/>
    </row>
    <row r="69" spans="2:107">
      <c r="B69" s="374"/>
      <c r="AN69" s="1286"/>
      <c r="AO69" s="1287"/>
      <c r="AP69" s="1287"/>
      <c r="AQ69" s="1287"/>
      <c r="AR69" s="1287"/>
      <c r="AS69" s="1287"/>
      <c r="AT69" s="1287"/>
      <c r="AU69" s="1287"/>
      <c r="AV69" s="1287"/>
      <c r="AW69" s="1287"/>
      <c r="AX69" s="1287"/>
      <c r="AY69" s="1287"/>
      <c r="AZ69" s="1287"/>
      <c r="BA69" s="1287"/>
      <c r="BB69" s="1287"/>
      <c r="BC69" s="1287"/>
      <c r="BD69" s="1287"/>
      <c r="BE69" s="1287"/>
      <c r="BF69" s="1287"/>
      <c r="BG69" s="1287"/>
      <c r="BH69" s="1287"/>
      <c r="BI69" s="1287"/>
      <c r="BJ69" s="1287"/>
      <c r="BK69" s="1287"/>
      <c r="BL69" s="1287"/>
      <c r="BM69" s="1287"/>
      <c r="BN69" s="1287"/>
      <c r="BO69" s="1287"/>
      <c r="BP69" s="1287"/>
      <c r="BQ69" s="1287"/>
      <c r="BR69" s="1287"/>
      <c r="BS69" s="1287"/>
      <c r="BT69" s="1287"/>
      <c r="BU69" s="1287"/>
      <c r="BV69" s="1287"/>
      <c r="BW69" s="1287"/>
      <c r="BX69" s="1287"/>
      <c r="BY69" s="1287"/>
      <c r="BZ69" s="1287"/>
      <c r="CA69" s="1287"/>
      <c r="CB69" s="1287"/>
      <c r="CC69" s="1287"/>
      <c r="CD69" s="1287"/>
      <c r="CE69" s="1287"/>
      <c r="CF69" s="1287"/>
      <c r="CG69" s="1287"/>
      <c r="CH69" s="1287"/>
      <c r="CI69" s="1287"/>
      <c r="CJ69" s="1287"/>
      <c r="CK69" s="1287"/>
      <c r="CL69" s="1287"/>
      <c r="CM69" s="1287"/>
      <c r="CN69" s="1287"/>
      <c r="CO69" s="1287"/>
      <c r="CP69" s="1287"/>
      <c r="CQ69" s="1287"/>
      <c r="CR69" s="1287"/>
      <c r="CS69" s="1287"/>
      <c r="CT69" s="1287"/>
      <c r="CU69" s="1287"/>
      <c r="CV69" s="1287"/>
      <c r="CW69" s="1287"/>
      <c r="CX69" s="1287"/>
      <c r="CY69" s="1287"/>
      <c r="CZ69" s="1287"/>
      <c r="DA69" s="1287"/>
      <c r="DB69" s="1287"/>
      <c r="DC69" s="1288"/>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578</v>
      </c>
    </row>
    <row r="72" spans="2:107">
      <c r="B72" s="374"/>
      <c r="G72" s="1289"/>
      <c r="H72" s="1289"/>
      <c r="I72" s="1289"/>
      <c r="J72" s="1289"/>
      <c r="K72" s="384"/>
      <c r="L72" s="384"/>
      <c r="M72" s="385"/>
      <c r="N72" s="385"/>
      <c r="AN72" s="1290"/>
      <c r="AO72" s="1291"/>
      <c r="AP72" s="1291"/>
      <c r="AQ72" s="1291"/>
      <c r="AR72" s="1291"/>
      <c r="AS72" s="1291"/>
      <c r="AT72" s="1291"/>
      <c r="AU72" s="1291"/>
      <c r="AV72" s="1291"/>
      <c r="AW72" s="1291"/>
      <c r="AX72" s="1291"/>
      <c r="AY72" s="1291"/>
      <c r="AZ72" s="1291"/>
      <c r="BA72" s="1291"/>
      <c r="BB72" s="1291"/>
      <c r="BC72" s="1291"/>
      <c r="BD72" s="1291"/>
      <c r="BE72" s="1291"/>
      <c r="BF72" s="1291"/>
      <c r="BG72" s="1291"/>
      <c r="BH72" s="1291"/>
      <c r="BI72" s="1291"/>
      <c r="BJ72" s="1291"/>
      <c r="BK72" s="1291"/>
      <c r="BL72" s="1291"/>
      <c r="BM72" s="1291"/>
      <c r="BN72" s="1291"/>
      <c r="BO72" s="1292"/>
      <c r="BP72" s="1293" t="s">
        <v>532</v>
      </c>
      <c r="BQ72" s="1293"/>
      <c r="BR72" s="1293"/>
      <c r="BS72" s="1293"/>
      <c r="BT72" s="1293"/>
      <c r="BU72" s="1293"/>
      <c r="BV72" s="1293"/>
      <c r="BW72" s="1293"/>
      <c r="BX72" s="1293" t="s">
        <v>533</v>
      </c>
      <c r="BY72" s="1293"/>
      <c r="BZ72" s="1293"/>
      <c r="CA72" s="1293"/>
      <c r="CB72" s="1293"/>
      <c r="CC72" s="1293"/>
      <c r="CD72" s="1293"/>
      <c r="CE72" s="1293"/>
      <c r="CF72" s="1293" t="s">
        <v>534</v>
      </c>
      <c r="CG72" s="1293"/>
      <c r="CH72" s="1293"/>
      <c r="CI72" s="1293"/>
      <c r="CJ72" s="1293"/>
      <c r="CK72" s="1293"/>
      <c r="CL72" s="1293"/>
      <c r="CM72" s="1293"/>
      <c r="CN72" s="1293" t="s">
        <v>535</v>
      </c>
      <c r="CO72" s="1293"/>
      <c r="CP72" s="1293"/>
      <c r="CQ72" s="1293"/>
      <c r="CR72" s="1293"/>
      <c r="CS72" s="1293"/>
      <c r="CT72" s="1293"/>
      <c r="CU72" s="1293"/>
      <c r="CV72" s="1293" t="s">
        <v>536</v>
      </c>
      <c r="CW72" s="1293"/>
      <c r="CX72" s="1293"/>
      <c r="CY72" s="1293"/>
      <c r="CZ72" s="1293"/>
      <c r="DA72" s="1293"/>
      <c r="DB72" s="1293"/>
      <c r="DC72" s="1293"/>
    </row>
    <row r="73" spans="2:107">
      <c r="B73" s="374"/>
      <c r="G73" s="1294"/>
      <c r="H73" s="1294"/>
      <c r="I73" s="1294"/>
      <c r="J73" s="1294"/>
      <c r="K73" s="1299"/>
      <c r="L73" s="1299"/>
      <c r="M73" s="1299"/>
      <c r="N73" s="1299"/>
      <c r="AM73" s="383"/>
      <c r="AN73" s="1296" t="s">
        <v>579</v>
      </c>
      <c r="AO73" s="1296"/>
      <c r="AP73" s="1296"/>
      <c r="AQ73" s="1296"/>
      <c r="AR73" s="1296"/>
      <c r="AS73" s="1296"/>
      <c r="AT73" s="1296"/>
      <c r="AU73" s="1296"/>
      <c r="AV73" s="1296"/>
      <c r="AW73" s="1296"/>
      <c r="AX73" s="1296"/>
      <c r="AY73" s="1296"/>
      <c r="AZ73" s="1296"/>
      <c r="BA73" s="1296"/>
      <c r="BB73" s="1296" t="s">
        <v>580</v>
      </c>
      <c r="BC73" s="1296"/>
      <c r="BD73" s="1296"/>
      <c r="BE73" s="1296"/>
      <c r="BF73" s="1296"/>
      <c r="BG73" s="1296"/>
      <c r="BH73" s="1296"/>
      <c r="BI73" s="1296"/>
      <c r="BJ73" s="1296"/>
      <c r="BK73" s="1296"/>
      <c r="BL73" s="1296"/>
      <c r="BM73" s="1296"/>
      <c r="BN73" s="1296"/>
      <c r="BO73" s="1296"/>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c r="B74" s="374"/>
      <c r="G74" s="1294"/>
      <c r="H74" s="1294"/>
      <c r="I74" s="1294"/>
      <c r="J74" s="1294"/>
      <c r="K74" s="1299"/>
      <c r="L74" s="1299"/>
      <c r="M74" s="1299"/>
      <c r="N74" s="1299"/>
      <c r="AM74" s="383"/>
      <c r="AN74" s="1296"/>
      <c r="AO74" s="1296"/>
      <c r="AP74" s="1296"/>
      <c r="AQ74" s="1296"/>
      <c r="AR74" s="1296"/>
      <c r="AS74" s="1296"/>
      <c r="AT74" s="1296"/>
      <c r="AU74" s="1296"/>
      <c r="AV74" s="1296"/>
      <c r="AW74" s="1296"/>
      <c r="AX74" s="1296"/>
      <c r="AY74" s="1296"/>
      <c r="AZ74" s="1296"/>
      <c r="BA74" s="1296"/>
      <c r="BB74" s="1296"/>
      <c r="BC74" s="1296"/>
      <c r="BD74" s="1296"/>
      <c r="BE74" s="1296"/>
      <c r="BF74" s="1296"/>
      <c r="BG74" s="1296"/>
      <c r="BH74" s="1296"/>
      <c r="BI74" s="1296"/>
      <c r="BJ74" s="1296"/>
      <c r="BK74" s="1296"/>
      <c r="BL74" s="1296"/>
      <c r="BM74" s="1296"/>
      <c r="BN74" s="1296"/>
      <c r="BO74" s="1296"/>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c r="B75" s="374"/>
      <c r="G75" s="1294"/>
      <c r="H75" s="1294"/>
      <c r="I75" s="1289"/>
      <c r="J75" s="1289"/>
      <c r="K75" s="1295"/>
      <c r="L75" s="1295"/>
      <c r="M75" s="1295"/>
      <c r="N75" s="1295"/>
      <c r="AM75" s="383"/>
      <c r="AN75" s="1296"/>
      <c r="AO75" s="1296"/>
      <c r="AP75" s="1296"/>
      <c r="AQ75" s="1296"/>
      <c r="AR75" s="1296"/>
      <c r="AS75" s="1296"/>
      <c r="AT75" s="1296"/>
      <c r="AU75" s="1296"/>
      <c r="AV75" s="1296"/>
      <c r="AW75" s="1296"/>
      <c r="AX75" s="1296"/>
      <c r="AY75" s="1296"/>
      <c r="AZ75" s="1296"/>
      <c r="BA75" s="1296"/>
      <c r="BB75" s="1296" t="s">
        <v>584</v>
      </c>
      <c r="BC75" s="1296"/>
      <c r="BD75" s="1296"/>
      <c r="BE75" s="1296"/>
      <c r="BF75" s="1296"/>
      <c r="BG75" s="1296"/>
      <c r="BH75" s="1296"/>
      <c r="BI75" s="1296"/>
      <c r="BJ75" s="1296"/>
      <c r="BK75" s="1296"/>
      <c r="BL75" s="1296"/>
      <c r="BM75" s="1296"/>
      <c r="BN75" s="1296"/>
      <c r="BO75" s="1296"/>
      <c r="BP75" s="1279">
        <v>4.9000000000000004</v>
      </c>
      <c r="BQ75" s="1279"/>
      <c r="BR75" s="1279"/>
      <c r="BS75" s="1279"/>
      <c r="BT75" s="1279"/>
      <c r="BU75" s="1279"/>
      <c r="BV75" s="1279"/>
      <c r="BW75" s="1279"/>
      <c r="BX75" s="1279">
        <v>4.9000000000000004</v>
      </c>
      <c r="BY75" s="1279"/>
      <c r="BZ75" s="1279"/>
      <c r="CA75" s="1279"/>
      <c r="CB75" s="1279"/>
      <c r="CC75" s="1279"/>
      <c r="CD75" s="1279"/>
      <c r="CE75" s="1279"/>
      <c r="CF75" s="1279">
        <v>4.4000000000000004</v>
      </c>
      <c r="CG75" s="1279"/>
      <c r="CH75" s="1279"/>
      <c r="CI75" s="1279"/>
      <c r="CJ75" s="1279"/>
      <c r="CK75" s="1279"/>
      <c r="CL75" s="1279"/>
      <c r="CM75" s="1279"/>
      <c r="CN75" s="1279">
        <v>3.9</v>
      </c>
      <c r="CO75" s="1279"/>
      <c r="CP75" s="1279"/>
      <c r="CQ75" s="1279"/>
      <c r="CR75" s="1279"/>
      <c r="CS75" s="1279"/>
      <c r="CT75" s="1279"/>
      <c r="CU75" s="1279"/>
      <c r="CV75" s="1279">
        <v>3.5</v>
      </c>
      <c r="CW75" s="1279"/>
      <c r="CX75" s="1279"/>
      <c r="CY75" s="1279"/>
      <c r="CZ75" s="1279"/>
      <c r="DA75" s="1279"/>
      <c r="DB75" s="1279"/>
      <c r="DC75" s="1279"/>
    </row>
    <row r="76" spans="2:107">
      <c r="B76" s="374"/>
      <c r="G76" s="1294"/>
      <c r="H76" s="1294"/>
      <c r="I76" s="1289"/>
      <c r="J76" s="1289"/>
      <c r="K76" s="1295"/>
      <c r="L76" s="1295"/>
      <c r="M76" s="1295"/>
      <c r="N76" s="1295"/>
      <c r="AM76" s="383"/>
      <c r="AN76" s="1296"/>
      <c r="AO76" s="1296"/>
      <c r="AP76" s="1296"/>
      <c r="AQ76" s="1296"/>
      <c r="AR76" s="1296"/>
      <c r="AS76" s="1296"/>
      <c r="AT76" s="1296"/>
      <c r="AU76" s="1296"/>
      <c r="AV76" s="1296"/>
      <c r="AW76" s="1296"/>
      <c r="AX76" s="1296"/>
      <c r="AY76" s="1296"/>
      <c r="AZ76" s="1296"/>
      <c r="BA76" s="1296"/>
      <c r="BB76" s="1296"/>
      <c r="BC76" s="1296"/>
      <c r="BD76" s="1296"/>
      <c r="BE76" s="1296"/>
      <c r="BF76" s="1296"/>
      <c r="BG76" s="1296"/>
      <c r="BH76" s="1296"/>
      <c r="BI76" s="1296"/>
      <c r="BJ76" s="1296"/>
      <c r="BK76" s="1296"/>
      <c r="BL76" s="1296"/>
      <c r="BM76" s="1296"/>
      <c r="BN76" s="1296"/>
      <c r="BO76" s="1296"/>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c r="B77" s="374"/>
      <c r="G77" s="1289"/>
      <c r="H77" s="1289"/>
      <c r="I77" s="1289"/>
      <c r="J77" s="1289"/>
      <c r="K77" s="1299"/>
      <c r="L77" s="1299"/>
      <c r="M77" s="1299"/>
      <c r="N77" s="1299"/>
      <c r="AN77" s="1293" t="s">
        <v>582</v>
      </c>
      <c r="AO77" s="1293"/>
      <c r="AP77" s="1293"/>
      <c r="AQ77" s="1293"/>
      <c r="AR77" s="1293"/>
      <c r="AS77" s="1293"/>
      <c r="AT77" s="1293"/>
      <c r="AU77" s="1293"/>
      <c r="AV77" s="1293"/>
      <c r="AW77" s="1293"/>
      <c r="AX77" s="1293"/>
      <c r="AY77" s="1293"/>
      <c r="AZ77" s="1293"/>
      <c r="BA77" s="1293"/>
      <c r="BB77" s="1296" t="s">
        <v>580</v>
      </c>
      <c r="BC77" s="1296"/>
      <c r="BD77" s="1296"/>
      <c r="BE77" s="1296"/>
      <c r="BF77" s="1296"/>
      <c r="BG77" s="1296"/>
      <c r="BH77" s="1296"/>
      <c r="BI77" s="1296"/>
      <c r="BJ77" s="1296"/>
      <c r="BK77" s="1296"/>
      <c r="BL77" s="1296"/>
      <c r="BM77" s="1296"/>
      <c r="BN77" s="1296"/>
      <c r="BO77" s="1296"/>
      <c r="BP77" s="1279">
        <v>50.3</v>
      </c>
      <c r="BQ77" s="1279"/>
      <c r="BR77" s="1279"/>
      <c r="BS77" s="1279"/>
      <c r="BT77" s="1279"/>
      <c r="BU77" s="1279"/>
      <c r="BV77" s="1279"/>
      <c r="BW77" s="1279"/>
      <c r="BX77" s="1279">
        <v>45.9</v>
      </c>
      <c r="BY77" s="1279"/>
      <c r="BZ77" s="1279"/>
      <c r="CA77" s="1279"/>
      <c r="CB77" s="1279"/>
      <c r="CC77" s="1279"/>
      <c r="CD77" s="1279"/>
      <c r="CE77" s="1279"/>
      <c r="CF77" s="1279">
        <v>33.6</v>
      </c>
      <c r="CG77" s="1279"/>
      <c r="CH77" s="1279"/>
      <c r="CI77" s="1279"/>
      <c r="CJ77" s="1279"/>
      <c r="CK77" s="1279"/>
      <c r="CL77" s="1279"/>
      <c r="CM77" s="1279"/>
      <c r="CN77" s="1279">
        <v>35.299999999999997</v>
      </c>
      <c r="CO77" s="1279"/>
      <c r="CP77" s="1279"/>
      <c r="CQ77" s="1279"/>
      <c r="CR77" s="1279"/>
      <c r="CS77" s="1279"/>
      <c r="CT77" s="1279"/>
      <c r="CU77" s="1279"/>
      <c r="CV77" s="1279">
        <v>31.9</v>
      </c>
      <c r="CW77" s="1279"/>
      <c r="CX77" s="1279"/>
      <c r="CY77" s="1279"/>
      <c r="CZ77" s="1279"/>
      <c r="DA77" s="1279"/>
      <c r="DB77" s="1279"/>
      <c r="DC77" s="1279"/>
    </row>
    <row r="78" spans="2:107">
      <c r="B78" s="374"/>
      <c r="G78" s="1289"/>
      <c r="H78" s="1289"/>
      <c r="I78" s="1289"/>
      <c r="J78" s="1289"/>
      <c r="K78" s="1299"/>
      <c r="L78" s="1299"/>
      <c r="M78" s="1299"/>
      <c r="N78" s="1299"/>
      <c r="AN78" s="1293"/>
      <c r="AO78" s="1293"/>
      <c r="AP78" s="1293"/>
      <c r="AQ78" s="1293"/>
      <c r="AR78" s="1293"/>
      <c r="AS78" s="1293"/>
      <c r="AT78" s="1293"/>
      <c r="AU78" s="1293"/>
      <c r="AV78" s="1293"/>
      <c r="AW78" s="1293"/>
      <c r="AX78" s="1293"/>
      <c r="AY78" s="1293"/>
      <c r="AZ78" s="1293"/>
      <c r="BA78" s="1293"/>
      <c r="BB78" s="1296"/>
      <c r="BC78" s="1296"/>
      <c r="BD78" s="1296"/>
      <c r="BE78" s="1296"/>
      <c r="BF78" s="1296"/>
      <c r="BG78" s="1296"/>
      <c r="BH78" s="1296"/>
      <c r="BI78" s="1296"/>
      <c r="BJ78" s="1296"/>
      <c r="BK78" s="1296"/>
      <c r="BL78" s="1296"/>
      <c r="BM78" s="1296"/>
      <c r="BN78" s="1296"/>
      <c r="BO78" s="1296"/>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c r="B79" s="374"/>
      <c r="G79" s="1289"/>
      <c r="H79" s="1289"/>
      <c r="I79" s="1298"/>
      <c r="J79" s="1298"/>
      <c r="K79" s="1300"/>
      <c r="L79" s="1300"/>
      <c r="M79" s="1300"/>
      <c r="N79" s="1300"/>
      <c r="AN79" s="1293"/>
      <c r="AO79" s="1293"/>
      <c r="AP79" s="1293"/>
      <c r="AQ79" s="1293"/>
      <c r="AR79" s="1293"/>
      <c r="AS79" s="1293"/>
      <c r="AT79" s="1293"/>
      <c r="AU79" s="1293"/>
      <c r="AV79" s="1293"/>
      <c r="AW79" s="1293"/>
      <c r="AX79" s="1293"/>
      <c r="AY79" s="1293"/>
      <c r="AZ79" s="1293"/>
      <c r="BA79" s="1293"/>
      <c r="BB79" s="1296" t="s">
        <v>584</v>
      </c>
      <c r="BC79" s="1296"/>
      <c r="BD79" s="1296"/>
      <c r="BE79" s="1296"/>
      <c r="BF79" s="1296"/>
      <c r="BG79" s="1296"/>
      <c r="BH79" s="1296"/>
      <c r="BI79" s="1296"/>
      <c r="BJ79" s="1296"/>
      <c r="BK79" s="1296"/>
      <c r="BL79" s="1296"/>
      <c r="BM79" s="1296"/>
      <c r="BN79" s="1296"/>
      <c r="BO79" s="1296"/>
      <c r="BP79" s="1279">
        <v>9.6</v>
      </c>
      <c r="BQ79" s="1279"/>
      <c r="BR79" s="1279"/>
      <c r="BS79" s="1279"/>
      <c r="BT79" s="1279"/>
      <c r="BU79" s="1279"/>
      <c r="BV79" s="1279"/>
      <c r="BW79" s="1279"/>
      <c r="BX79" s="1279">
        <v>8.8000000000000007</v>
      </c>
      <c r="BY79" s="1279"/>
      <c r="BZ79" s="1279"/>
      <c r="CA79" s="1279"/>
      <c r="CB79" s="1279"/>
      <c r="CC79" s="1279"/>
      <c r="CD79" s="1279"/>
      <c r="CE79" s="1279"/>
      <c r="CF79" s="1279">
        <v>7</v>
      </c>
      <c r="CG79" s="1279"/>
      <c r="CH79" s="1279"/>
      <c r="CI79" s="1279"/>
      <c r="CJ79" s="1279"/>
      <c r="CK79" s="1279"/>
      <c r="CL79" s="1279"/>
      <c r="CM79" s="1279"/>
      <c r="CN79" s="1279">
        <v>6.9</v>
      </c>
      <c r="CO79" s="1279"/>
      <c r="CP79" s="1279"/>
      <c r="CQ79" s="1279"/>
      <c r="CR79" s="1279"/>
      <c r="CS79" s="1279"/>
      <c r="CT79" s="1279"/>
      <c r="CU79" s="1279"/>
      <c r="CV79" s="1279">
        <v>6.6</v>
      </c>
      <c r="CW79" s="1279"/>
      <c r="CX79" s="1279"/>
      <c r="CY79" s="1279"/>
      <c r="CZ79" s="1279"/>
      <c r="DA79" s="1279"/>
      <c r="DB79" s="1279"/>
      <c r="DC79" s="1279"/>
    </row>
    <row r="80" spans="2:107">
      <c r="B80" s="374"/>
      <c r="G80" s="1289"/>
      <c r="H80" s="1289"/>
      <c r="I80" s="1298"/>
      <c r="J80" s="1298"/>
      <c r="K80" s="1300"/>
      <c r="L80" s="1300"/>
      <c r="M80" s="1300"/>
      <c r="N80" s="1300"/>
      <c r="AN80" s="1293"/>
      <c r="AO80" s="1293"/>
      <c r="AP80" s="1293"/>
      <c r="AQ80" s="1293"/>
      <c r="AR80" s="1293"/>
      <c r="AS80" s="1293"/>
      <c r="AT80" s="1293"/>
      <c r="AU80" s="1293"/>
      <c r="AV80" s="1293"/>
      <c r="AW80" s="1293"/>
      <c r="AX80" s="1293"/>
      <c r="AY80" s="1293"/>
      <c r="AZ80" s="1293"/>
      <c r="BA80" s="1293"/>
      <c r="BB80" s="1296"/>
      <c r="BC80" s="1296"/>
      <c r="BD80" s="1296"/>
      <c r="BE80" s="1296"/>
      <c r="BF80" s="1296"/>
      <c r="BG80" s="1296"/>
      <c r="BH80" s="1296"/>
      <c r="BI80" s="1296"/>
      <c r="BJ80" s="1296"/>
      <c r="BK80" s="1296"/>
      <c r="BL80" s="1296"/>
      <c r="BM80" s="1296"/>
      <c r="BN80" s="1296"/>
      <c r="BO80" s="1296"/>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72aDGbi/5BvCfa957PfdGwWd1cCITPW0zQUnON0Kc79GVO4agOXjb9YXXWw3bEZofG/nsheIsYSD1CGXt41OYQ==" saltValue="QwmMWEgd7WnT1qZps7lEx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7NliRjjbxWiDuKLOOF9paZ+m/NB6/HhgCDfqy3G/v2fgxTifCMphDQd70I8MKiXiLElBDmE03UpvuRtkqhuOEQ==" saltValue="rKPb2LyD3vgimgSUtsW7I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1EaBICBJ+ucWRYIFanZrCgL8Ie5Is4HKC+DXdGDjIO/KeWXIF7Cxqm+ZHLzBDcdetGjbI5UXBh/pg8x1G7pEw==" saltValue="kWEbS0fXqC/6jR1vjaKdB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529</v>
      </c>
      <c r="G2" s="136"/>
      <c r="H2" s="137"/>
    </row>
    <row r="3" spans="1:8">
      <c r="A3" s="133" t="s">
        <v>522</v>
      </c>
      <c r="B3" s="138"/>
      <c r="C3" s="139"/>
      <c r="D3" s="140">
        <v>37174</v>
      </c>
      <c r="E3" s="141"/>
      <c r="F3" s="142">
        <v>63956</v>
      </c>
      <c r="G3" s="143"/>
      <c r="H3" s="144"/>
    </row>
    <row r="4" spans="1:8">
      <c r="A4" s="145"/>
      <c r="B4" s="146"/>
      <c r="C4" s="147"/>
      <c r="D4" s="148">
        <v>21927</v>
      </c>
      <c r="E4" s="149"/>
      <c r="F4" s="150">
        <v>29239</v>
      </c>
      <c r="G4" s="151"/>
      <c r="H4" s="152"/>
    </row>
    <row r="5" spans="1:8">
      <c r="A5" s="133" t="s">
        <v>524</v>
      </c>
      <c r="B5" s="138"/>
      <c r="C5" s="139"/>
      <c r="D5" s="140">
        <v>37636</v>
      </c>
      <c r="E5" s="141"/>
      <c r="F5" s="142">
        <v>66255</v>
      </c>
      <c r="G5" s="143"/>
      <c r="H5" s="144"/>
    </row>
    <row r="6" spans="1:8">
      <c r="A6" s="145"/>
      <c r="B6" s="146"/>
      <c r="C6" s="147"/>
      <c r="D6" s="148">
        <v>25907</v>
      </c>
      <c r="E6" s="149"/>
      <c r="F6" s="150">
        <v>31822</v>
      </c>
      <c r="G6" s="151"/>
      <c r="H6" s="152"/>
    </row>
    <row r="7" spans="1:8">
      <c r="A7" s="133" t="s">
        <v>525</v>
      </c>
      <c r="B7" s="138"/>
      <c r="C7" s="139"/>
      <c r="D7" s="140">
        <v>28484</v>
      </c>
      <c r="E7" s="141"/>
      <c r="F7" s="142">
        <v>47278</v>
      </c>
      <c r="G7" s="143"/>
      <c r="H7" s="144"/>
    </row>
    <row r="8" spans="1:8">
      <c r="A8" s="145"/>
      <c r="B8" s="146"/>
      <c r="C8" s="147"/>
      <c r="D8" s="148">
        <v>19106</v>
      </c>
      <c r="E8" s="149"/>
      <c r="F8" s="150">
        <v>24096</v>
      </c>
      <c r="G8" s="151"/>
      <c r="H8" s="152"/>
    </row>
    <row r="9" spans="1:8">
      <c r="A9" s="133" t="s">
        <v>526</v>
      </c>
      <c r="B9" s="138"/>
      <c r="C9" s="139"/>
      <c r="D9" s="140">
        <v>21865</v>
      </c>
      <c r="E9" s="141"/>
      <c r="F9" s="142">
        <v>44504</v>
      </c>
      <c r="G9" s="143"/>
      <c r="H9" s="144"/>
    </row>
    <row r="10" spans="1:8">
      <c r="A10" s="145"/>
      <c r="B10" s="146"/>
      <c r="C10" s="147"/>
      <c r="D10" s="148">
        <v>11765</v>
      </c>
      <c r="E10" s="149"/>
      <c r="F10" s="150">
        <v>25876</v>
      </c>
      <c r="G10" s="151"/>
      <c r="H10" s="152"/>
    </row>
    <row r="11" spans="1:8">
      <c r="A11" s="133" t="s">
        <v>527</v>
      </c>
      <c r="B11" s="138"/>
      <c r="C11" s="139"/>
      <c r="D11" s="140">
        <v>17448</v>
      </c>
      <c r="E11" s="141"/>
      <c r="F11" s="142">
        <v>47820</v>
      </c>
      <c r="G11" s="143"/>
      <c r="H11" s="144"/>
    </row>
    <row r="12" spans="1:8">
      <c r="A12" s="145"/>
      <c r="B12" s="146"/>
      <c r="C12" s="153"/>
      <c r="D12" s="148">
        <v>11918</v>
      </c>
      <c r="E12" s="149"/>
      <c r="F12" s="150">
        <v>25855</v>
      </c>
      <c r="G12" s="151"/>
      <c r="H12" s="152"/>
    </row>
    <row r="13" spans="1:8">
      <c r="A13" s="133"/>
      <c r="B13" s="138"/>
      <c r="C13" s="154"/>
      <c r="D13" s="155">
        <v>28521</v>
      </c>
      <c r="E13" s="156"/>
      <c r="F13" s="157">
        <v>53963</v>
      </c>
      <c r="G13" s="158"/>
      <c r="H13" s="144"/>
    </row>
    <row r="14" spans="1:8">
      <c r="A14" s="145"/>
      <c r="B14" s="146"/>
      <c r="C14" s="147"/>
      <c r="D14" s="148">
        <v>18125</v>
      </c>
      <c r="E14" s="149"/>
      <c r="F14" s="150">
        <v>27378</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7.85</v>
      </c>
      <c r="C19" s="159">
        <f>ROUND(VALUE(SUBSTITUTE(実質収支比率等に係る経年分析!G$48,"▲","-")),2)</f>
        <v>7.91</v>
      </c>
      <c r="D19" s="159">
        <f>ROUND(VALUE(SUBSTITUTE(実質収支比率等に係る経年分析!H$48,"▲","-")),2)</f>
        <v>8.6199999999999992</v>
      </c>
      <c r="E19" s="159">
        <f>ROUND(VALUE(SUBSTITUTE(実質収支比率等に係る経年分析!I$48,"▲","-")),2)</f>
        <v>6.28</v>
      </c>
      <c r="F19" s="159">
        <f>ROUND(VALUE(SUBSTITUTE(実質収支比率等に係る経年分析!J$48,"▲","-")),2)</f>
        <v>5.08</v>
      </c>
    </row>
    <row r="20" spans="1:11">
      <c r="A20" s="159" t="s">
        <v>49</v>
      </c>
      <c r="B20" s="159">
        <f>ROUND(VALUE(SUBSTITUTE(実質収支比率等に係る経年分析!F$47,"▲","-")),2)</f>
        <v>20.86</v>
      </c>
      <c r="C20" s="159">
        <f>ROUND(VALUE(SUBSTITUTE(実質収支比率等に係る経年分析!G$47,"▲","-")),2)</f>
        <v>17.84</v>
      </c>
      <c r="D20" s="159">
        <f>ROUND(VALUE(SUBSTITUTE(実質収支比率等に係る経年分析!H$47,"▲","-")),2)</f>
        <v>21.79</v>
      </c>
      <c r="E20" s="159">
        <f>ROUND(VALUE(SUBSTITUTE(実質収支比率等に係る経年分析!I$47,"▲","-")),2)</f>
        <v>21.79</v>
      </c>
      <c r="F20" s="159">
        <f>ROUND(VALUE(SUBSTITUTE(実質収支比率等に係る経年分析!J$47,"▲","-")),2)</f>
        <v>20.81</v>
      </c>
    </row>
    <row r="21" spans="1:11">
      <c r="A21" s="159" t="s">
        <v>50</v>
      </c>
      <c r="B21" s="159">
        <f>IF(ISNUMBER(VALUE(SUBSTITUTE(実質収支比率等に係る経年分析!F$49,"▲","-"))),ROUND(VALUE(SUBSTITUTE(実質収支比率等に係る経年分析!F$49,"▲","-")),2),NA())</f>
        <v>-0.36</v>
      </c>
      <c r="C21" s="159">
        <f>IF(ISNUMBER(VALUE(SUBSTITUTE(実質収支比率等に係る経年分析!G$49,"▲","-"))),ROUND(VALUE(SUBSTITUTE(実質収支比率等に係る経年分析!G$49,"▲","-")),2),NA())</f>
        <v>-2.91</v>
      </c>
      <c r="D21" s="159">
        <f>IF(ISNUMBER(VALUE(SUBSTITUTE(実質収支比率等に係る経年分析!H$49,"▲","-"))),ROUND(VALUE(SUBSTITUTE(実質収支比率等に係る経年分析!H$49,"▲","-")),2),NA())</f>
        <v>5.13</v>
      </c>
      <c r="E21" s="159">
        <f>IF(ISNUMBER(VALUE(SUBSTITUTE(実質収支比率等に係る経年分析!I$49,"▲","-"))),ROUND(VALUE(SUBSTITUTE(実質収支比率等に係る経年分析!I$49,"▲","-")),2),NA())</f>
        <v>-2.44</v>
      </c>
      <c r="F21" s="159">
        <f>IF(ISNUMBER(VALUE(SUBSTITUTE(実質収支比率等に係る経年分析!J$49,"▲","-"))),ROUND(VALUE(SUBSTITUTE(実質収支比率等に係る経年分析!J$49,"▲","-")),2),NA())</f>
        <v>-1.6</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0.04</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霊園事業特別会計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1.05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1.1299999999999999</v>
      </c>
    </row>
    <row r="33" spans="1:16">
      <c r="A33" s="160" t="str">
        <f>IF(連結実質赤字比率に係る赤字・黒字の構成分析!C$37="",NA(),連結実質赤字比率に係る赤字・黒字の構成分析!C$37)</f>
        <v>下水道事業会計</v>
      </c>
      <c r="B33" s="160" t="e">
        <f>IF(ROUND(VALUE(SUBSTITUTE(連結実質赤字比率に係る赤字・黒字の構成分析!F$37,"▲", "-")), 2) &lt; 0, ABS(ROUND(VALUE(SUBSTITUTE(連結実質赤字比率に係る赤字・黒字の構成分析!F$37,"▲", "-")), 2)), NA())</f>
        <v>#VALUE!</v>
      </c>
      <c r="C33" s="160" t="e">
        <f>IF(ROUND(VALUE(SUBSTITUTE(連結実質赤字比率に係る赤字・黒字の構成分析!F$37,"▲", "-")), 2) &gt;= 0, ABS(ROUND(VALUE(SUBSTITUTE(連結実質赤字比率に係る赤字・黒字の構成分析!F$37,"▲", "-")), 2)), NA())</f>
        <v>#VALUE!</v>
      </c>
      <c r="D33" s="160" t="e">
        <f>IF(ROUND(VALUE(SUBSTITUTE(連結実質赤字比率に係る赤字・黒字の構成分析!G$37,"▲", "-")), 2) &lt; 0, ABS(ROUND(VALUE(SUBSTITUTE(連結実質赤字比率に係る赤字・黒字の構成分析!G$37,"▲", "-")), 2)), NA())</f>
        <v>#VALUE!</v>
      </c>
      <c r="E33" s="160" t="e">
        <f>IF(ROUND(VALUE(SUBSTITUTE(連結実質赤字比率に係る赤字・黒字の構成分析!G$37,"▲", "-")), 2) &gt;= 0, ABS(ROUND(VALUE(SUBSTITUTE(連結実質赤字比率に係る赤字・黒字の構成分析!G$37,"▲", "-")), 2)), NA())</f>
        <v>#VALUE!</v>
      </c>
      <c r="F33" s="160" t="e">
        <f>IF(ROUND(VALUE(SUBSTITUTE(連結実質赤字比率に係る赤字・黒字の構成分析!H$37,"▲", "-")), 2) &lt; 0, ABS(ROUND(VALUE(SUBSTITUTE(連結実質赤字比率に係る赤字・黒字の構成分析!H$37,"▲", "-")), 2)), NA())</f>
        <v>#VALUE!</v>
      </c>
      <c r="G33" s="160" t="e">
        <f>IF(ROUND(VALUE(SUBSTITUTE(連結実質赤字比率に係る赤字・黒字の構成分析!H$37,"▲", "-")), 2) &gt;= 0, ABS(ROUND(VALUE(SUBSTITUTE(連結実質赤字比率に係る赤字・黒字の構成分析!H$37,"▲", "-")), 2)), NA())</f>
        <v>#VALUE!</v>
      </c>
      <c r="H33" s="160" t="e">
        <f>IF(ROUND(VALUE(SUBSTITUTE(連結実質赤字比率に係る赤字・黒字の構成分析!I$37,"▲", "-")), 2) &lt; 0, ABS(ROUND(VALUE(SUBSTITUTE(連結実質赤字比率に係る赤字・黒字の構成分析!I$37,"▲", "-")), 2)), NA())</f>
        <v>#VALUE!</v>
      </c>
      <c r="I33" s="160" t="e">
        <f>IF(ROUND(VALUE(SUBSTITUTE(連結実質赤字比率に係る赤字・黒字の構成分析!I$37,"▲", "-")), 2) &gt;= 0, ABS(ROUND(VALUE(SUBSTITUTE(連結実質赤字比率に係る赤字・黒字の構成分析!I$37,"▲", "-")), 2)), NA())</f>
        <v>#VALUE!</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1.31</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3.19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3.09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1.0900000000000001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2.0299999999999998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2.4500000000000002</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7.77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7.81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8.5299999999999994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6.24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5.04</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36.61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32.11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28.78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27.64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25.53</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1966</v>
      </c>
      <c r="E42" s="161"/>
      <c r="F42" s="161"/>
      <c r="G42" s="161">
        <f>'実質公債費比率（分子）の構造'!L$52</f>
        <v>2076</v>
      </c>
      <c r="H42" s="161"/>
      <c r="I42" s="161"/>
      <c r="J42" s="161">
        <f>'実質公債費比率（分子）の構造'!M$52</f>
        <v>1990</v>
      </c>
      <c r="K42" s="161"/>
      <c r="L42" s="161"/>
      <c r="M42" s="161">
        <f>'実質公債費比率（分子）の構造'!N$52</f>
        <v>2065</v>
      </c>
      <c r="N42" s="161"/>
      <c r="O42" s="161"/>
      <c r="P42" s="161">
        <f>'実質公債費比率（分子）の構造'!O$52</f>
        <v>2027</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v>
      </c>
      <c r="C44" s="161"/>
      <c r="D44" s="161"/>
      <c r="E44" s="161">
        <f>'実質公債費比率（分子）の構造'!L$50</f>
        <v>1</v>
      </c>
      <c r="F44" s="161"/>
      <c r="G44" s="161"/>
      <c r="H44" s="161">
        <f>'実質公債費比率（分子）の構造'!M$50</f>
        <v>1</v>
      </c>
      <c r="I44" s="161"/>
      <c r="J44" s="161"/>
      <c r="K44" s="161">
        <f>'実質公債費比率（分子）の構造'!N$50</f>
        <v>1</v>
      </c>
      <c r="L44" s="161"/>
      <c r="M44" s="161"/>
      <c r="N44" s="161">
        <f>'実質公債費比率（分子）の構造'!O$50</f>
        <v>1</v>
      </c>
      <c r="O44" s="161"/>
      <c r="P44" s="161"/>
    </row>
    <row r="45" spans="1:16">
      <c r="A45" s="161" t="s">
        <v>60</v>
      </c>
      <c r="B45" s="161">
        <f>'実質公債費比率（分子）の構造'!K$49</f>
        <v>48</v>
      </c>
      <c r="C45" s="161"/>
      <c r="D45" s="161"/>
      <c r="E45" s="161">
        <f>'実質公債費比率（分子）の構造'!L$49</f>
        <v>49</v>
      </c>
      <c r="F45" s="161"/>
      <c r="G45" s="161"/>
      <c r="H45" s="161">
        <f>'実質公債費比率（分子）の構造'!M$49</f>
        <v>50</v>
      </c>
      <c r="I45" s="161"/>
      <c r="J45" s="161"/>
      <c r="K45" s="161">
        <f>'実質公債費比率（分子）の構造'!N$49</f>
        <v>45</v>
      </c>
      <c r="L45" s="161"/>
      <c r="M45" s="161"/>
      <c r="N45" s="161">
        <f>'実質公債費比率（分子）の構造'!O$49</f>
        <v>11</v>
      </c>
      <c r="O45" s="161"/>
      <c r="P45" s="161"/>
    </row>
    <row r="46" spans="1:16">
      <c r="A46" s="161" t="s">
        <v>61</v>
      </c>
      <c r="B46" s="161">
        <f>'実質公債費比率（分子）の構造'!K$48</f>
        <v>318</v>
      </c>
      <c r="C46" s="161"/>
      <c r="D46" s="161"/>
      <c r="E46" s="161">
        <f>'実質公債費比率（分子）の構造'!L$48</f>
        <v>281</v>
      </c>
      <c r="F46" s="161"/>
      <c r="G46" s="161"/>
      <c r="H46" s="161">
        <f>'実質公債費比率（分子）の構造'!M$48</f>
        <v>264</v>
      </c>
      <c r="I46" s="161"/>
      <c r="J46" s="161"/>
      <c r="K46" s="161">
        <f>'実質公債費比率（分子）の構造'!N$48</f>
        <v>301</v>
      </c>
      <c r="L46" s="161"/>
      <c r="M46" s="161"/>
      <c r="N46" s="161">
        <f>'実質公債費比率（分子）の構造'!O$48</f>
        <v>135</v>
      </c>
      <c r="O46" s="161"/>
      <c r="P46" s="161"/>
    </row>
    <row r="47" spans="1:16">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62</v>
      </c>
      <c r="B49" s="161">
        <f>'実質公債費比率（分子）の構造'!K$45</f>
        <v>2344</v>
      </c>
      <c r="C49" s="161"/>
      <c r="D49" s="161"/>
      <c r="E49" s="161">
        <f>'実質公債費比率（分子）の構造'!L$45</f>
        <v>2332</v>
      </c>
      <c r="F49" s="161"/>
      <c r="G49" s="161"/>
      <c r="H49" s="161">
        <f>'実質公債費比率（分子）の構造'!M$45</f>
        <v>2173</v>
      </c>
      <c r="I49" s="161"/>
      <c r="J49" s="161"/>
      <c r="K49" s="161">
        <f>'実質公債費比率（分子）の構造'!N$45</f>
        <v>2262</v>
      </c>
      <c r="L49" s="161"/>
      <c r="M49" s="161"/>
      <c r="N49" s="161">
        <f>'実質公債費比率（分子）の構造'!O$45</f>
        <v>2334</v>
      </c>
      <c r="O49" s="161"/>
      <c r="P49" s="161"/>
    </row>
    <row r="50" spans="1:16">
      <c r="A50" s="161" t="s">
        <v>63</v>
      </c>
      <c r="B50" s="161" t="e">
        <f>NA()</f>
        <v>#N/A</v>
      </c>
      <c r="C50" s="161">
        <f>IF(ISNUMBER('実質公債費比率（分子）の構造'!K$53),'実質公債費比率（分子）の構造'!K$53,NA())</f>
        <v>745</v>
      </c>
      <c r="D50" s="161" t="e">
        <f>NA()</f>
        <v>#N/A</v>
      </c>
      <c r="E50" s="161" t="e">
        <f>NA()</f>
        <v>#N/A</v>
      </c>
      <c r="F50" s="161">
        <f>IF(ISNUMBER('実質公債費比率（分子）の構造'!L$53),'実質公債費比率（分子）の構造'!L$53,NA())</f>
        <v>587</v>
      </c>
      <c r="G50" s="161" t="e">
        <f>NA()</f>
        <v>#N/A</v>
      </c>
      <c r="H50" s="161" t="e">
        <f>NA()</f>
        <v>#N/A</v>
      </c>
      <c r="I50" s="161">
        <f>IF(ISNUMBER('実質公債費比率（分子）の構造'!M$53),'実質公債費比率（分子）の構造'!M$53,NA())</f>
        <v>498</v>
      </c>
      <c r="J50" s="161" t="e">
        <f>NA()</f>
        <v>#N/A</v>
      </c>
      <c r="K50" s="161" t="e">
        <f>NA()</f>
        <v>#N/A</v>
      </c>
      <c r="L50" s="161">
        <f>IF(ISNUMBER('実質公債費比率（分子）の構造'!N$53),'実質公債費比率（分子）の構造'!N$53,NA())</f>
        <v>544</v>
      </c>
      <c r="M50" s="161" t="e">
        <f>NA()</f>
        <v>#N/A</v>
      </c>
      <c r="N50" s="161" t="e">
        <f>NA()</f>
        <v>#N/A</v>
      </c>
      <c r="O50" s="161">
        <f>IF(ISNUMBER('実質公債費比率（分子）の構造'!O$53),'実質公債費比率（分子）の構造'!O$53,NA())</f>
        <v>454</v>
      </c>
      <c r="P50" s="161" t="e">
        <f>NA()</f>
        <v>#N/A</v>
      </c>
    </row>
    <row r="53" spans="1:16">
      <c r="A53" s="129" t="s">
        <v>64</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c r="A56" s="160" t="s">
        <v>37</v>
      </c>
      <c r="B56" s="160"/>
      <c r="C56" s="160"/>
      <c r="D56" s="160">
        <f>'将来負担比率（分子）の構造'!I$52</f>
        <v>19918</v>
      </c>
      <c r="E56" s="160"/>
      <c r="F56" s="160"/>
      <c r="G56" s="160">
        <f>'将来負担比率（分子）の構造'!J$52</f>
        <v>20062</v>
      </c>
      <c r="H56" s="160"/>
      <c r="I56" s="160"/>
      <c r="J56" s="160">
        <f>'将来負担比率（分子）の構造'!K$52</f>
        <v>20195</v>
      </c>
      <c r="K56" s="160"/>
      <c r="L56" s="160"/>
      <c r="M56" s="160">
        <f>'将来負担比率（分子）の構造'!L$52</f>
        <v>19987</v>
      </c>
      <c r="N56" s="160"/>
      <c r="O56" s="160"/>
      <c r="P56" s="160">
        <f>'将来負担比率（分子）の構造'!M$52</f>
        <v>19775</v>
      </c>
    </row>
    <row r="57" spans="1:16">
      <c r="A57" s="160" t="s">
        <v>36</v>
      </c>
      <c r="B57" s="160"/>
      <c r="C57" s="160"/>
      <c r="D57" s="160">
        <f>'将来負担比率（分子）の構造'!I$51</f>
        <v>2648</v>
      </c>
      <c r="E57" s="160"/>
      <c r="F57" s="160"/>
      <c r="G57" s="160">
        <f>'将来負担比率（分子）の構造'!J$51</f>
        <v>2423</v>
      </c>
      <c r="H57" s="160"/>
      <c r="I57" s="160"/>
      <c r="J57" s="160">
        <f>'将来負担比率（分子）の構造'!K$51</f>
        <v>2356</v>
      </c>
      <c r="K57" s="160"/>
      <c r="L57" s="160"/>
      <c r="M57" s="160">
        <f>'将来負担比率（分子）の構造'!L$51</f>
        <v>2762</v>
      </c>
      <c r="N57" s="160"/>
      <c r="O57" s="160"/>
      <c r="P57" s="160">
        <f>'将来負担比率（分子）の構造'!M$51</f>
        <v>2673</v>
      </c>
    </row>
    <row r="58" spans="1:16">
      <c r="A58" s="160" t="s">
        <v>35</v>
      </c>
      <c r="B58" s="160"/>
      <c r="C58" s="160"/>
      <c r="D58" s="160">
        <f>'将来負担比率（分子）の構造'!I$50</f>
        <v>10305</v>
      </c>
      <c r="E58" s="160"/>
      <c r="F58" s="160"/>
      <c r="G58" s="160">
        <f>'将来負担比率（分子）の構造'!J$50</f>
        <v>9086</v>
      </c>
      <c r="H58" s="160"/>
      <c r="I58" s="160"/>
      <c r="J58" s="160">
        <f>'将来負担比率（分子）の構造'!K$50</f>
        <v>8989</v>
      </c>
      <c r="K58" s="160"/>
      <c r="L58" s="160"/>
      <c r="M58" s="160">
        <f>'将来負担比率（分子）の構造'!L$50</f>
        <v>9037</v>
      </c>
      <c r="N58" s="160"/>
      <c r="O58" s="160"/>
      <c r="P58" s="160">
        <f>'将来負担比率（分子）の構造'!M$50</f>
        <v>9033</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2945</v>
      </c>
      <c r="C62" s="160"/>
      <c r="D62" s="160"/>
      <c r="E62" s="160">
        <f>'将来負担比率（分子）の構造'!J$45</f>
        <v>2440</v>
      </c>
      <c r="F62" s="160"/>
      <c r="G62" s="160"/>
      <c r="H62" s="160">
        <f>'将来負担比率（分子）の構造'!K$45</f>
        <v>2315</v>
      </c>
      <c r="I62" s="160"/>
      <c r="J62" s="160"/>
      <c r="K62" s="160">
        <f>'将来負担比率（分子）の構造'!L$45</f>
        <v>2373</v>
      </c>
      <c r="L62" s="160"/>
      <c r="M62" s="160"/>
      <c r="N62" s="160">
        <f>'将来負担比率（分子）の構造'!M$45</f>
        <v>2321</v>
      </c>
      <c r="O62" s="160"/>
      <c r="P62" s="160"/>
    </row>
    <row r="63" spans="1:16">
      <c r="A63" s="160" t="s">
        <v>28</v>
      </c>
      <c r="B63" s="160">
        <f>'将来負担比率（分子）の構造'!I$44</f>
        <v>149</v>
      </c>
      <c r="C63" s="160"/>
      <c r="D63" s="160"/>
      <c r="E63" s="160">
        <f>'将来負担比率（分子）の構造'!J$44</f>
        <v>103</v>
      </c>
      <c r="F63" s="160"/>
      <c r="G63" s="160"/>
      <c r="H63" s="160">
        <f>'将来負担比率（分子）の構造'!K$44</f>
        <v>56</v>
      </c>
      <c r="I63" s="160"/>
      <c r="J63" s="160"/>
      <c r="K63" s="160">
        <f>'将来負担比率（分子）の構造'!L$44</f>
        <v>12</v>
      </c>
      <c r="L63" s="160"/>
      <c r="M63" s="160"/>
      <c r="N63" s="160">
        <f>'将来負担比率（分子）の構造'!M$44</f>
        <v>1</v>
      </c>
      <c r="O63" s="160"/>
      <c r="P63" s="160"/>
    </row>
    <row r="64" spans="1:16">
      <c r="A64" s="160" t="s">
        <v>27</v>
      </c>
      <c r="B64" s="160">
        <f>'将来負担比率（分子）の構造'!I$43</f>
        <v>2960</v>
      </c>
      <c r="C64" s="160"/>
      <c r="D64" s="160"/>
      <c r="E64" s="160">
        <f>'将来負担比率（分子）の構造'!J$43</f>
        <v>2795</v>
      </c>
      <c r="F64" s="160"/>
      <c r="G64" s="160"/>
      <c r="H64" s="160">
        <f>'将来負担比率（分子）の構造'!K$43</f>
        <v>2574</v>
      </c>
      <c r="I64" s="160"/>
      <c r="J64" s="160"/>
      <c r="K64" s="160">
        <f>'将来負担比率（分子）の構造'!L$43</f>
        <v>2409</v>
      </c>
      <c r="L64" s="160"/>
      <c r="M64" s="160"/>
      <c r="N64" s="160">
        <f>'将来負担比率（分子）の構造'!M$43</f>
        <v>1913</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f>'将来負担比率（分子）の構造'!M$42</f>
        <v>641</v>
      </c>
      <c r="O65" s="160"/>
      <c r="P65" s="160"/>
    </row>
    <row r="66" spans="1:16">
      <c r="A66" s="160" t="s">
        <v>25</v>
      </c>
      <c r="B66" s="160">
        <f>'将来負担比率（分子）の構造'!I$41</f>
        <v>21816</v>
      </c>
      <c r="C66" s="160"/>
      <c r="D66" s="160"/>
      <c r="E66" s="160">
        <f>'将来負担比率（分子）の構造'!J$41</f>
        <v>22273</v>
      </c>
      <c r="F66" s="160"/>
      <c r="G66" s="160"/>
      <c r="H66" s="160">
        <f>'将来負担比率（分子）の構造'!K$41</f>
        <v>22475</v>
      </c>
      <c r="I66" s="160"/>
      <c r="J66" s="160"/>
      <c r="K66" s="160">
        <f>'将来負担比率（分子）の構造'!L$41</f>
        <v>22142</v>
      </c>
      <c r="L66" s="160"/>
      <c r="M66" s="160"/>
      <c r="N66" s="160">
        <f>'将来負担比率（分子）の構造'!M$41</f>
        <v>21522</v>
      </c>
      <c r="O66" s="160"/>
      <c r="P66" s="160"/>
    </row>
    <row r="67" spans="1:16">
      <c r="A67" s="160" t="s">
        <v>67</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68</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69</v>
      </c>
      <c r="B72" s="164">
        <f>基金残高に係る経年分析!F55</f>
        <v>3375</v>
      </c>
      <c r="C72" s="164">
        <f>基金残高に係る経年分析!G55</f>
        <v>3364</v>
      </c>
      <c r="D72" s="164">
        <f>基金残高に係る経年分析!H55</f>
        <v>3281</v>
      </c>
    </row>
    <row r="73" spans="1:16">
      <c r="A73" s="163" t="s">
        <v>70</v>
      </c>
      <c r="B73" s="164">
        <f>基金残高に係る経年分析!F56</f>
        <v>381</v>
      </c>
      <c r="C73" s="164">
        <f>基金残高に係る経年分析!G56</f>
        <v>381</v>
      </c>
      <c r="D73" s="164">
        <f>基金残高に係る経年分析!H56</f>
        <v>381</v>
      </c>
    </row>
    <row r="74" spans="1:16">
      <c r="A74" s="163" t="s">
        <v>71</v>
      </c>
      <c r="B74" s="164">
        <f>基金残高に係る経年分析!F57</f>
        <v>4602</v>
      </c>
      <c r="C74" s="164">
        <f>基金残高に係る経年分析!G57</f>
        <v>4670</v>
      </c>
      <c r="D74" s="164">
        <f>基金残高に係る経年分析!H57</f>
        <v>4839</v>
      </c>
    </row>
  </sheetData>
  <sheetProtection algorithmName="SHA-512" hashValue="Q7TUwqHvtWeXokmnUEKK8QrlrvvHf2q4dsql+X0QKYKhRDQT+zA94WlAobY7p+mFTzuqqpDQLeizBQ4s2LfKmw==" saltValue="MIcd6CAxXM3owLq9LOs4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204</v>
      </c>
      <c r="DI1" s="636"/>
      <c r="DJ1" s="636"/>
      <c r="DK1" s="636"/>
      <c r="DL1" s="636"/>
      <c r="DM1" s="636"/>
      <c r="DN1" s="637"/>
      <c r="DO1" s="205"/>
      <c r="DP1" s="635" t="s">
        <v>205</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209</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210</v>
      </c>
      <c r="S4" s="639"/>
      <c r="T4" s="639"/>
      <c r="U4" s="639"/>
      <c r="V4" s="639"/>
      <c r="W4" s="639"/>
      <c r="X4" s="639"/>
      <c r="Y4" s="640"/>
      <c r="Z4" s="638" t="s">
        <v>211</v>
      </c>
      <c r="AA4" s="639"/>
      <c r="AB4" s="639"/>
      <c r="AC4" s="640"/>
      <c r="AD4" s="638" t="s">
        <v>212</v>
      </c>
      <c r="AE4" s="639"/>
      <c r="AF4" s="639"/>
      <c r="AG4" s="639"/>
      <c r="AH4" s="639"/>
      <c r="AI4" s="639"/>
      <c r="AJ4" s="639"/>
      <c r="AK4" s="640"/>
      <c r="AL4" s="638" t="s">
        <v>211</v>
      </c>
      <c r="AM4" s="639"/>
      <c r="AN4" s="639"/>
      <c r="AO4" s="640"/>
      <c r="AP4" s="644" t="s">
        <v>213</v>
      </c>
      <c r="AQ4" s="644"/>
      <c r="AR4" s="644"/>
      <c r="AS4" s="644"/>
      <c r="AT4" s="644"/>
      <c r="AU4" s="644"/>
      <c r="AV4" s="644"/>
      <c r="AW4" s="644"/>
      <c r="AX4" s="644"/>
      <c r="AY4" s="644"/>
      <c r="AZ4" s="644"/>
      <c r="BA4" s="644"/>
      <c r="BB4" s="644"/>
      <c r="BC4" s="644"/>
      <c r="BD4" s="644"/>
      <c r="BE4" s="644"/>
      <c r="BF4" s="644"/>
      <c r="BG4" s="644" t="s">
        <v>214</v>
      </c>
      <c r="BH4" s="644"/>
      <c r="BI4" s="644"/>
      <c r="BJ4" s="644"/>
      <c r="BK4" s="644"/>
      <c r="BL4" s="644"/>
      <c r="BM4" s="644"/>
      <c r="BN4" s="644"/>
      <c r="BO4" s="644" t="s">
        <v>211</v>
      </c>
      <c r="BP4" s="644"/>
      <c r="BQ4" s="644"/>
      <c r="BR4" s="644"/>
      <c r="BS4" s="644" t="s">
        <v>215</v>
      </c>
      <c r="BT4" s="644"/>
      <c r="BU4" s="644"/>
      <c r="BV4" s="644"/>
      <c r="BW4" s="644"/>
      <c r="BX4" s="644"/>
      <c r="BY4" s="644"/>
      <c r="BZ4" s="644"/>
      <c r="CA4" s="644"/>
      <c r="CB4" s="644"/>
      <c r="CD4" s="641" t="s">
        <v>216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217</v>
      </c>
      <c r="C5" s="646"/>
      <c r="D5" s="646"/>
      <c r="E5" s="646"/>
      <c r="F5" s="646"/>
      <c r="G5" s="646"/>
      <c r="H5" s="646"/>
      <c r="I5" s="646"/>
      <c r="J5" s="646"/>
      <c r="K5" s="646"/>
      <c r="L5" s="646"/>
      <c r="M5" s="646"/>
      <c r="N5" s="646"/>
      <c r="O5" s="646"/>
      <c r="P5" s="646"/>
      <c r="Q5" s="647"/>
      <c r="R5" s="648">
        <v>11244473</v>
      </c>
      <c r="S5" s="649"/>
      <c r="T5" s="649"/>
      <c r="U5" s="649"/>
      <c r="V5" s="649"/>
      <c r="W5" s="649"/>
      <c r="X5" s="649"/>
      <c r="Y5" s="650"/>
      <c r="Z5" s="651">
        <v>42.7</v>
      </c>
      <c r="AA5" s="651"/>
      <c r="AB5" s="651"/>
      <c r="AC5" s="651"/>
      <c r="AD5" s="652">
        <v>10628009</v>
      </c>
      <c r="AE5" s="652"/>
      <c r="AF5" s="652"/>
      <c r="AG5" s="652"/>
      <c r="AH5" s="652"/>
      <c r="AI5" s="652"/>
      <c r="AJ5" s="652"/>
      <c r="AK5" s="652"/>
      <c r="AL5" s="653">
        <v>71.3</v>
      </c>
      <c r="AM5" s="654"/>
      <c r="AN5" s="654"/>
      <c r="AO5" s="655"/>
      <c r="AP5" s="645" t="s">
        <v>218</v>
      </c>
      <c r="AQ5" s="646"/>
      <c r="AR5" s="646"/>
      <c r="AS5" s="646"/>
      <c r="AT5" s="646"/>
      <c r="AU5" s="646"/>
      <c r="AV5" s="646"/>
      <c r="AW5" s="646"/>
      <c r="AX5" s="646"/>
      <c r="AY5" s="646"/>
      <c r="AZ5" s="646"/>
      <c r="BA5" s="646"/>
      <c r="BB5" s="646"/>
      <c r="BC5" s="646"/>
      <c r="BD5" s="646"/>
      <c r="BE5" s="646"/>
      <c r="BF5" s="647"/>
      <c r="BG5" s="659">
        <v>10628009</v>
      </c>
      <c r="BH5" s="660"/>
      <c r="BI5" s="660"/>
      <c r="BJ5" s="660"/>
      <c r="BK5" s="660"/>
      <c r="BL5" s="660"/>
      <c r="BM5" s="660"/>
      <c r="BN5" s="661"/>
      <c r="BO5" s="662">
        <v>94.5</v>
      </c>
      <c r="BP5" s="662"/>
      <c r="BQ5" s="662"/>
      <c r="BR5" s="662"/>
      <c r="BS5" s="663" t="s">
        <v>130</v>
      </c>
      <c r="BT5" s="663"/>
      <c r="BU5" s="663"/>
      <c r="BV5" s="663"/>
      <c r="BW5" s="663"/>
      <c r="BX5" s="663"/>
      <c r="BY5" s="663"/>
      <c r="BZ5" s="663"/>
      <c r="CA5" s="663"/>
      <c r="CB5" s="667"/>
      <c r="CD5" s="641" t="s">
        <v>213</v>
      </c>
      <c r="CE5" s="642"/>
      <c r="CF5" s="642"/>
      <c r="CG5" s="642"/>
      <c r="CH5" s="642"/>
      <c r="CI5" s="642"/>
      <c r="CJ5" s="642"/>
      <c r="CK5" s="642"/>
      <c r="CL5" s="642"/>
      <c r="CM5" s="642"/>
      <c r="CN5" s="642"/>
      <c r="CO5" s="642"/>
      <c r="CP5" s="642"/>
      <c r="CQ5" s="643"/>
      <c r="CR5" s="641" t="s">
        <v>219</v>
      </c>
      <c r="CS5" s="642"/>
      <c r="CT5" s="642"/>
      <c r="CU5" s="642"/>
      <c r="CV5" s="642"/>
      <c r="CW5" s="642"/>
      <c r="CX5" s="642"/>
      <c r="CY5" s="643"/>
      <c r="CZ5" s="641" t="s">
        <v>211</v>
      </c>
      <c r="DA5" s="642"/>
      <c r="DB5" s="642"/>
      <c r="DC5" s="643"/>
      <c r="DD5" s="641" t="s">
        <v>220</v>
      </c>
      <c r="DE5" s="642"/>
      <c r="DF5" s="642"/>
      <c r="DG5" s="642"/>
      <c r="DH5" s="642"/>
      <c r="DI5" s="642"/>
      <c r="DJ5" s="642"/>
      <c r="DK5" s="642"/>
      <c r="DL5" s="642"/>
      <c r="DM5" s="642"/>
      <c r="DN5" s="642"/>
      <c r="DO5" s="642"/>
      <c r="DP5" s="643"/>
      <c r="DQ5" s="641" t="s">
        <v>221</v>
      </c>
      <c r="DR5" s="642"/>
      <c r="DS5" s="642"/>
      <c r="DT5" s="642"/>
      <c r="DU5" s="642"/>
      <c r="DV5" s="642"/>
      <c r="DW5" s="642"/>
      <c r="DX5" s="642"/>
      <c r="DY5" s="642"/>
      <c r="DZ5" s="642"/>
      <c r="EA5" s="642"/>
      <c r="EB5" s="642"/>
      <c r="EC5" s="643"/>
    </row>
    <row r="6" spans="2:143" ht="11.25" customHeight="1">
      <c r="B6" s="656" t="s">
        <v>222</v>
      </c>
      <c r="C6" s="657"/>
      <c r="D6" s="657"/>
      <c r="E6" s="657"/>
      <c r="F6" s="657"/>
      <c r="G6" s="657"/>
      <c r="H6" s="657"/>
      <c r="I6" s="657"/>
      <c r="J6" s="657"/>
      <c r="K6" s="657"/>
      <c r="L6" s="657"/>
      <c r="M6" s="657"/>
      <c r="N6" s="657"/>
      <c r="O6" s="657"/>
      <c r="P6" s="657"/>
      <c r="Q6" s="658"/>
      <c r="R6" s="659">
        <v>202307</v>
      </c>
      <c r="S6" s="660"/>
      <c r="T6" s="660"/>
      <c r="U6" s="660"/>
      <c r="V6" s="660"/>
      <c r="W6" s="660"/>
      <c r="X6" s="660"/>
      <c r="Y6" s="661"/>
      <c r="Z6" s="662">
        <v>0.8</v>
      </c>
      <c r="AA6" s="662"/>
      <c r="AB6" s="662"/>
      <c r="AC6" s="662"/>
      <c r="AD6" s="663">
        <v>202307</v>
      </c>
      <c r="AE6" s="663"/>
      <c r="AF6" s="663"/>
      <c r="AG6" s="663"/>
      <c r="AH6" s="663"/>
      <c r="AI6" s="663"/>
      <c r="AJ6" s="663"/>
      <c r="AK6" s="663"/>
      <c r="AL6" s="664">
        <v>1.4</v>
      </c>
      <c r="AM6" s="665"/>
      <c r="AN6" s="665"/>
      <c r="AO6" s="666"/>
      <c r="AP6" s="656" t="s">
        <v>223</v>
      </c>
      <c r="AQ6" s="657"/>
      <c r="AR6" s="657"/>
      <c r="AS6" s="657"/>
      <c r="AT6" s="657"/>
      <c r="AU6" s="657"/>
      <c r="AV6" s="657"/>
      <c r="AW6" s="657"/>
      <c r="AX6" s="657"/>
      <c r="AY6" s="657"/>
      <c r="AZ6" s="657"/>
      <c r="BA6" s="657"/>
      <c r="BB6" s="657"/>
      <c r="BC6" s="657"/>
      <c r="BD6" s="657"/>
      <c r="BE6" s="657"/>
      <c r="BF6" s="658"/>
      <c r="BG6" s="659">
        <v>10628009</v>
      </c>
      <c r="BH6" s="660"/>
      <c r="BI6" s="660"/>
      <c r="BJ6" s="660"/>
      <c r="BK6" s="660"/>
      <c r="BL6" s="660"/>
      <c r="BM6" s="660"/>
      <c r="BN6" s="661"/>
      <c r="BO6" s="662">
        <v>94.5</v>
      </c>
      <c r="BP6" s="662"/>
      <c r="BQ6" s="662"/>
      <c r="BR6" s="662"/>
      <c r="BS6" s="663" t="s">
        <v>224</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295622</v>
      </c>
      <c r="CS6" s="660"/>
      <c r="CT6" s="660"/>
      <c r="CU6" s="660"/>
      <c r="CV6" s="660"/>
      <c r="CW6" s="660"/>
      <c r="CX6" s="660"/>
      <c r="CY6" s="661"/>
      <c r="CZ6" s="653">
        <v>1.2</v>
      </c>
      <c r="DA6" s="654"/>
      <c r="DB6" s="654"/>
      <c r="DC6" s="673"/>
      <c r="DD6" s="668" t="s">
        <v>129</v>
      </c>
      <c r="DE6" s="660"/>
      <c r="DF6" s="660"/>
      <c r="DG6" s="660"/>
      <c r="DH6" s="660"/>
      <c r="DI6" s="660"/>
      <c r="DJ6" s="660"/>
      <c r="DK6" s="660"/>
      <c r="DL6" s="660"/>
      <c r="DM6" s="660"/>
      <c r="DN6" s="660"/>
      <c r="DO6" s="660"/>
      <c r="DP6" s="661"/>
      <c r="DQ6" s="668">
        <v>295604</v>
      </c>
      <c r="DR6" s="660"/>
      <c r="DS6" s="660"/>
      <c r="DT6" s="660"/>
      <c r="DU6" s="660"/>
      <c r="DV6" s="660"/>
      <c r="DW6" s="660"/>
      <c r="DX6" s="660"/>
      <c r="DY6" s="660"/>
      <c r="DZ6" s="660"/>
      <c r="EA6" s="660"/>
      <c r="EB6" s="660"/>
      <c r="EC6" s="669"/>
    </row>
    <row r="7" spans="2:143" ht="11.25" customHeight="1">
      <c r="B7" s="656" t="s">
        <v>226</v>
      </c>
      <c r="C7" s="657"/>
      <c r="D7" s="657"/>
      <c r="E7" s="657"/>
      <c r="F7" s="657"/>
      <c r="G7" s="657"/>
      <c r="H7" s="657"/>
      <c r="I7" s="657"/>
      <c r="J7" s="657"/>
      <c r="K7" s="657"/>
      <c r="L7" s="657"/>
      <c r="M7" s="657"/>
      <c r="N7" s="657"/>
      <c r="O7" s="657"/>
      <c r="P7" s="657"/>
      <c r="Q7" s="658"/>
      <c r="R7" s="659">
        <v>19047</v>
      </c>
      <c r="S7" s="660"/>
      <c r="T7" s="660"/>
      <c r="U7" s="660"/>
      <c r="V7" s="660"/>
      <c r="W7" s="660"/>
      <c r="X7" s="660"/>
      <c r="Y7" s="661"/>
      <c r="Z7" s="662">
        <v>0.1</v>
      </c>
      <c r="AA7" s="662"/>
      <c r="AB7" s="662"/>
      <c r="AC7" s="662"/>
      <c r="AD7" s="663">
        <v>19047</v>
      </c>
      <c r="AE7" s="663"/>
      <c r="AF7" s="663"/>
      <c r="AG7" s="663"/>
      <c r="AH7" s="663"/>
      <c r="AI7" s="663"/>
      <c r="AJ7" s="663"/>
      <c r="AK7" s="663"/>
      <c r="AL7" s="664">
        <v>0.1</v>
      </c>
      <c r="AM7" s="665"/>
      <c r="AN7" s="665"/>
      <c r="AO7" s="666"/>
      <c r="AP7" s="656" t="s">
        <v>227</v>
      </c>
      <c r="AQ7" s="657"/>
      <c r="AR7" s="657"/>
      <c r="AS7" s="657"/>
      <c r="AT7" s="657"/>
      <c r="AU7" s="657"/>
      <c r="AV7" s="657"/>
      <c r="AW7" s="657"/>
      <c r="AX7" s="657"/>
      <c r="AY7" s="657"/>
      <c r="AZ7" s="657"/>
      <c r="BA7" s="657"/>
      <c r="BB7" s="657"/>
      <c r="BC7" s="657"/>
      <c r="BD7" s="657"/>
      <c r="BE7" s="657"/>
      <c r="BF7" s="658"/>
      <c r="BG7" s="659">
        <v>6015223</v>
      </c>
      <c r="BH7" s="660"/>
      <c r="BI7" s="660"/>
      <c r="BJ7" s="660"/>
      <c r="BK7" s="660"/>
      <c r="BL7" s="660"/>
      <c r="BM7" s="660"/>
      <c r="BN7" s="661"/>
      <c r="BO7" s="662">
        <v>53.5</v>
      </c>
      <c r="BP7" s="662"/>
      <c r="BQ7" s="662"/>
      <c r="BR7" s="662"/>
      <c r="BS7" s="663" t="s">
        <v>129</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3284609</v>
      </c>
      <c r="CS7" s="660"/>
      <c r="CT7" s="660"/>
      <c r="CU7" s="660"/>
      <c r="CV7" s="660"/>
      <c r="CW7" s="660"/>
      <c r="CX7" s="660"/>
      <c r="CY7" s="661"/>
      <c r="CZ7" s="662">
        <v>12.9</v>
      </c>
      <c r="DA7" s="662"/>
      <c r="DB7" s="662"/>
      <c r="DC7" s="662"/>
      <c r="DD7" s="668">
        <v>79333</v>
      </c>
      <c r="DE7" s="660"/>
      <c r="DF7" s="660"/>
      <c r="DG7" s="660"/>
      <c r="DH7" s="660"/>
      <c r="DI7" s="660"/>
      <c r="DJ7" s="660"/>
      <c r="DK7" s="660"/>
      <c r="DL7" s="660"/>
      <c r="DM7" s="660"/>
      <c r="DN7" s="660"/>
      <c r="DO7" s="660"/>
      <c r="DP7" s="661"/>
      <c r="DQ7" s="668">
        <v>3008799</v>
      </c>
      <c r="DR7" s="660"/>
      <c r="DS7" s="660"/>
      <c r="DT7" s="660"/>
      <c r="DU7" s="660"/>
      <c r="DV7" s="660"/>
      <c r="DW7" s="660"/>
      <c r="DX7" s="660"/>
      <c r="DY7" s="660"/>
      <c r="DZ7" s="660"/>
      <c r="EA7" s="660"/>
      <c r="EB7" s="660"/>
      <c r="EC7" s="669"/>
    </row>
    <row r="8" spans="2:143" ht="11.25" customHeight="1">
      <c r="B8" s="656" t="s">
        <v>229</v>
      </c>
      <c r="C8" s="657"/>
      <c r="D8" s="657"/>
      <c r="E8" s="657"/>
      <c r="F8" s="657"/>
      <c r="G8" s="657"/>
      <c r="H8" s="657"/>
      <c r="I8" s="657"/>
      <c r="J8" s="657"/>
      <c r="K8" s="657"/>
      <c r="L8" s="657"/>
      <c r="M8" s="657"/>
      <c r="N8" s="657"/>
      <c r="O8" s="657"/>
      <c r="P8" s="657"/>
      <c r="Q8" s="658"/>
      <c r="R8" s="659">
        <v>73231</v>
      </c>
      <c r="S8" s="660"/>
      <c r="T8" s="660"/>
      <c r="U8" s="660"/>
      <c r="V8" s="660"/>
      <c r="W8" s="660"/>
      <c r="X8" s="660"/>
      <c r="Y8" s="661"/>
      <c r="Z8" s="662">
        <v>0.3</v>
      </c>
      <c r="AA8" s="662"/>
      <c r="AB8" s="662"/>
      <c r="AC8" s="662"/>
      <c r="AD8" s="663">
        <v>73231</v>
      </c>
      <c r="AE8" s="663"/>
      <c r="AF8" s="663"/>
      <c r="AG8" s="663"/>
      <c r="AH8" s="663"/>
      <c r="AI8" s="663"/>
      <c r="AJ8" s="663"/>
      <c r="AK8" s="663"/>
      <c r="AL8" s="664">
        <v>0.5</v>
      </c>
      <c r="AM8" s="665"/>
      <c r="AN8" s="665"/>
      <c r="AO8" s="666"/>
      <c r="AP8" s="656" t="s">
        <v>230</v>
      </c>
      <c r="AQ8" s="657"/>
      <c r="AR8" s="657"/>
      <c r="AS8" s="657"/>
      <c r="AT8" s="657"/>
      <c r="AU8" s="657"/>
      <c r="AV8" s="657"/>
      <c r="AW8" s="657"/>
      <c r="AX8" s="657"/>
      <c r="AY8" s="657"/>
      <c r="AZ8" s="657"/>
      <c r="BA8" s="657"/>
      <c r="BB8" s="657"/>
      <c r="BC8" s="657"/>
      <c r="BD8" s="657"/>
      <c r="BE8" s="657"/>
      <c r="BF8" s="658"/>
      <c r="BG8" s="659">
        <v>158237</v>
      </c>
      <c r="BH8" s="660"/>
      <c r="BI8" s="660"/>
      <c r="BJ8" s="660"/>
      <c r="BK8" s="660"/>
      <c r="BL8" s="660"/>
      <c r="BM8" s="660"/>
      <c r="BN8" s="661"/>
      <c r="BO8" s="662">
        <v>1.4</v>
      </c>
      <c r="BP8" s="662"/>
      <c r="BQ8" s="662"/>
      <c r="BR8" s="662"/>
      <c r="BS8" s="668" t="s">
        <v>129</v>
      </c>
      <c r="BT8" s="660"/>
      <c r="BU8" s="660"/>
      <c r="BV8" s="660"/>
      <c r="BW8" s="660"/>
      <c r="BX8" s="660"/>
      <c r="BY8" s="660"/>
      <c r="BZ8" s="660"/>
      <c r="CA8" s="660"/>
      <c r="CB8" s="669"/>
      <c r="CD8" s="674" t="s">
        <v>231</v>
      </c>
      <c r="CE8" s="675"/>
      <c r="CF8" s="675"/>
      <c r="CG8" s="675"/>
      <c r="CH8" s="675"/>
      <c r="CI8" s="675"/>
      <c r="CJ8" s="675"/>
      <c r="CK8" s="675"/>
      <c r="CL8" s="675"/>
      <c r="CM8" s="675"/>
      <c r="CN8" s="675"/>
      <c r="CO8" s="675"/>
      <c r="CP8" s="675"/>
      <c r="CQ8" s="676"/>
      <c r="CR8" s="659">
        <v>10834112</v>
      </c>
      <c r="CS8" s="660"/>
      <c r="CT8" s="660"/>
      <c r="CU8" s="660"/>
      <c r="CV8" s="660"/>
      <c r="CW8" s="660"/>
      <c r="CX8" s="660"/>
      <c r="CY8" s="661"/>
      <c r="CZ8" s="662">
        <v>42.6</v>
      </c>
      <c r="DA8" s="662"/>
      <c r="DB8" s="662"/>
      <c r="DC8" s="662"/>
      <c r="DD8" s="668">
        <v>124334</v>
      </c>
      <c r="DE8" s="660"/>
      <c r="DF8" s="660"/>
      <c r="DG8" s="660"/>
      <c r="DH8" s="660"/>
      <c r="DI8" s="660"/>
      <c r="DJ8" s="660"/>
      <c r="DK8" s="660"/>
      <c r="DL8" s="660"/>
      <c r="DM8" s="660"/>
      <c r="DN8" s="660"/>
      <c r="DO8" s="660"/>
      <c r="DP8" s="661"/>
      <c r="DQ8" s="668">
        <v>5227834</v>
      </c>
      <c r="DR8" s="660"/>
      <c r="DS8" s="660"/>
      <c r="DT8" s="660"/>
      <c r="DU8" s="660"/>
      <c r="DV8" s="660"/>
      <c r="DW8" s="660"/>
      <c r="DX8" s="660"/>
      <c r="DY8" s="660"/>
      <c r="DZ8" s="660"/>
      <c r="EA8" s="660"/>
      <c r="EB8" s="660"/>
      <c r="EC8" s="669"/>
    </row>
    <row r="9" spans="2:143" ht="11.25" customHeight="1">
      <c r="B9" s="656" t="s">
        <v>232</v>
      </c>
      <c r="C9" s="657"/>
      <c r="D9" s="657"/>
      <c r="E9" s="657"/>
      <c r="F9" s="657"/>
      <c r="G9" s="657"/>
      <c r="H9" s="657"/>
      <c r="I9" s="657"/>
      <c r="J9" s="657"/>
      <c r="K9" s="657"/>
      <c r="L9" s="657"/>
      <c r="M9" s="657"/>
      <c r="N9" s="657"/>
      <c r="O9" s="657"/>
      <c r="P9" s="657"/>
      <c r="Q9" s="658"/>
      <c r="R9" s="659">
        <v>85608</v>
      </c>
      <c r="S9" s="660"/>
      <c r="T9" s="660"/>
      <c r="U9" s="660"/>
      <c r="V9" s="660"/>
      <c r="W9" s="660"/>
      <c r="X9" s="660"/>
      <c r="Y9" s="661"/>
      <c r="Z9" s="662">
        <v>0.3</v>
      </c>
      <c r="AA9" s="662"/>
      <c r="AB9" s="662"/>
      <c r="AC9" s="662"/>
      <c r="AD9" s="663">
        <v>85608</v>
      </c>
      <c r="AE9" s="663"/>
      <c r="AF9" s="663"/>
      <c r="AG9" s="663"/>
      <c r="AH9" s="663"/>
      <c r="AI9" s="663"/>
      <c r="AJ9" s="663"/>
      <c r="AK9" s="663"/>
      <c r="AL9" s="664">
        <v>0.6</v>
      </c>
      <c r="AM9" s="665"/>
      <c r="AN9" s="665"/>
      <c r="AO9" s="666"/>
      <c r="AP9" s="656" t="s">
        <v>233</v>
      </c>
      <c r="AQ9" s="657"/>
      <c r="AR9" s="657"/>
      <c r="AS9" s="657"/>
      <c r="AT9" s="657"/>
      <c r="AU9" s="657"/>
      <c r="AV9" s="657"/>
      <c r="AW9" s="657"/>
      <c r="AX9" s="657"/>
      <c r="AY9" s="657"/>
      <c r="AZ9" s="657"/>
      <c r="BA9" s="657"/>
      <c r="BB9" s="657"/>
      <c r="BC9" s="657"/>
      <c r="BD9" s="657"/>
      <c r="BE9" s="657"/>
      <c r="BF9" s="658"/>
      <c r="BG9" s="659">
        <v>5363587</v>
      </c>
      <c r="BH9" s="660"/>
      <c r="BI9" s="660"/>
      <c r="BJ9" s="660"/>
      <c r="BK9" s="660"/>
      <c r="BL9" s="660"/>
      <c r="BM9" s="660"/>
      <c r="BN9" s="661"/>
      <c r="BO9" s="662">
        <v>47.7</v>
      </c>
      <c r="BP9" s="662"/>
      <c r="BQ9" s="662"/>
      <c r="BR9" s="662"/>
      <c r="BS9" s="668" t="s">
        <v>129</v>
      </c>
      <c r="BT9" s="660"/>
      <c r="BU9" s="660"/>
      <c r="BV9" s="660"/>
      <c r="BW9" s="660"/>
      <c r="BX9" s="660"/>
      <c r="BY9" s="660"/>
      <c r="BZ9" s="660"/>
      <c r="CA9" s="660"/>
      <c r="CB9" s="669"/>
      <c r="CD9" s="674" t="s">
        <v>234</v>
      </c>
      <c r="CE9" s="675"/>
      <c r="CF9" s="675"/>
      <c r="CG9" s="675"/>
      <c r="CH9" s="675"/>
      <c r="CI9" s="675"/>
      <c r="CJ9" s="675"/>
      <c r="CK9" s="675"/>
      <c r="CL9" s="675"/>
      <c r="CM9" s="675"/>
      <c r="CN9" s="675"/>
      <c r="CO9" s="675"/>
      <c r="CP9" s="675"/>
      <c r="CQ9" s="676"/>
      <c r="CR9" s="659">
        <v>2479334</v>
      </c>
      <c r="CS9" s="660"/>
      <c r="CT9" s="660"/>
      <c r="CU9" s="660"/>
      <c r="CV9" s="660"/>
      <c r="CW9" s="660"/>
      <c r="CX9" s="660"/>
      <c r="CY9" s="661"/>
      <c r="CZ9" s="662">
        <v>9.8000000000000007</v>
      </c>
      <c r="DA9" s="662"/>
      <c r="DB9" s="662"/>
      <c r="DC9" s="662"/>
      <c r="DD9" s="668">
        <v>136938</v>
      </c>
      <c r="DE9" s="660"/>
      <c r="DF9" s="660"/>
      <c r="DG9" s="660"/>
      <c r="DH9" s="660"/>
      <c r="DI9" s="660"/>
      <c r="DJ9" s="660"/>
      <c r="DK9" s="660"/>
      <c r="DL9" s="660"/>
      <c r="DM9" s="660"/>
      <c r="DN9" s="660"/>
      <c r="DO9" s="660"/>
      <c r="DP9" s="661"/>
      <c r="DQ9" s="668">
        <v>2118853</v>
      </c>
      <c r="DR9" s="660"/>
      <c r="DS9" s="660"/>
      <c r="DT9" s="660"/>
      <c r="DU9" s="660"/>
      <c r="DV9" s="660"/>
      <c r="DW9" s="660"/>
      <c r="DX9" s="660"/>
      <c r="DY9" s="660"/>
      <c r="DZ9" s="660"/>
      <c r="EA9" s="660"/>
      <c r="EB9" s="660"/>
      <c r="EC9" s="669"/>
    </row>
    <row r="10" spans="2:143" ht="11.25" customHeight="1">
      <c r="B10" s="656" t="s">
        <v>235</v>
      </c>
      <c r="C10" s="657"/>
      <c r="D10" s="657"/>
      <c r="E10" s="657"/>
      <c r="F10" s="657"/>
      <c r="G10" s="657"/>
      <c r="H10" s="657"/>
      <c r="I10" s="657"/>
      <c r="J10" s="657"/>
      <c r="K10" s="657"/>
      <c r="L10" s="657"/>
      <c r="M10" s="657"/>
      <c r="N10" s="657"/>
      <c r="O10" s="657"/>
      <c r="P10" s="657"/>
      <c r="Q10" s="658"/>
      <c r="R10" s="659" t="s">
        <v>129</v>
      </c>
      <c r="S10" s="660"/>
      <c r="T10" s="660"/>
      <c r="U10" s="660"/>
      <c r="V10" s="660"/>
      <c r="W10" s="660"/>
      <c r="X10" s="660"/>
      <c r="Y10" s="661"/>
      <c r="Z10" s="662" t="s">
        <v>129</v>
      </c>
      <c r="AA10" s="662"/>
      <c r="AB10" s="662"/>
      <c r="AC10" s="662"/>
      <c r="AD10" s="663" t="s">
        <v>224</v>
      </c>
      <c r="AE10" s="663"/>
      <c r="AF10" s="663"/>
      <c r="AG10" s="663"/>
      <c r="AH10" s="663"/>
      <c r="AI10" s="663"/>
      <c r="AJ10" s="663"/>
      <c r="AK10" s="663"/>
      <c r="AL10" s="664" t="s">
        <v>129</v>
      </c>
      <c r="AM10" s="665"/>
      <c r="AN10" s="665"/>
      <c r="AO10" s="666"/>
      <c r="AP10" s="656" t="s">
        <v>236</v>
      </c>
      <c r="AQ10" s="657"/>
      <c r="AR10" s="657"/>
      <c r="AS10" s="657"/>
      <c r="AT10" s="657"/>
      <c r="AU10" s="657"/>
      <c r="AV10" s="657"/>
      <c r="AW10" s="657"/>
      <c r="AX10" s="657"/>
      <c r="AY10" s="657"/>
      <c r="AZ10" s="657"/>
      <c r="BA10" s="657"/>
      <c r="BB10" s="657"/>
      <c r="BC10" s="657"/>
      <c r="BD10" s="657"/>
      <c r="BE10" s="657"/>
      <c r="BF10" s="658"/>
      <c r="BG10" s="659">
        <v>202242</v>
      </c>
      <c r="BH10" s="660"/>
      <c r="BI10" s="660"/>
      <c r="BJ10" s="660"/>
      <c r="BK10" s="660"/>
      <c r="BL10" s="660"/>
      <c r="BM10" s="660"/>
      <c r="BN10" s="661"/>
      <c r="BO10" s="662">
        <v>1.8</v>
      </c>
      <c r="BP10" s="662"/>
      <c r="BQ10" s="662"/>
      <c r="BR10" s="662"/>
      <c r="BS10" s="668" t="s">
        <v>129</v>
      </c>
      <c r="BT10" s="660"/>
      <c r="BU10" s="660"/>
      <c r="BV10" s="660"/>
      <c r="BW10" s="660"/>
      <c r="BX10" s="660"/>
      <c r="BY10" s="660"/>
      <c r="BZ10" s="660"/>
      <c r="CA10" s="660"/>
      <c r="CB10" s="669"/>
      <c r="CD10" s="674" t="s">
        <v>237</v>
      </c>
      <c r="CE10" s="675"/>
      <c r="CF10" s="675"/>
      <c r="CG10" s="675"/>
      <c r="CH10" s="675"/>
      <c r="CI10" s="675"/>
      <c r="CJ10" s="675"/>
      <c r="CK10" s="675"/>
      <c r="CL10" s="675"/>
      <c r="CM10" s="675"/>
      <c r="CN10" s="675"/>
      <c r="CO10" s="675"/>
      <c r="CP10" s="675"/>
      <c r="CQ10" s="676"/>
      <c r="CR10" s="659">
        <v>84902</v>
      </c>
      <c r="CS10" s="660"/>
      <c r="CT10" s="660"/>
      <c r="CU10" s="660"/>
      <c r="CV10" s="660"/>
      <c r="CW10" s="660"/>
      <c r="CX10" s="660"/>
      <c r="CY10" s="661"/>
      <c r="CZ10" s="662">
        <v>0.3</v>
      </c>
      <c r="DA10" s="662"/>
      <c r="DB10" s="662"/>
      <c r="DC10" s="662"/>
      <c r="DD10" s="668" t="s">
        <v>129</v>
      </c>
      <c r="DE10" s="660"/>
      <c r="DF10" s="660"/>
      <c r="DG10" s="660"/>
      <c r="DH10" s="660"/>
      <c r="DI10" s="660"/>
      <c r="DJ10" s="660"/>
      <c r="DK10" s="660"/>
      <c r="DL10" s="660"/>
      <c r="DM10" s="660"/>
      <c r="DN10" s="660"/>
      <c r="DO10" s="660"/>
      <c r="DP10" s="661"/>
      <c r="DQ10" s="668">
        <v>84238</v>
      </c>
      <c r="DR10" s="660"/>
      <c r="DS10" s="660"/>
      <c r="DT10" s="660"/>
      <c r="DU10" s="660"/>
      <c r="DV10" s="660"/>
      <c r="DW10" s="660"/>
      <c r="DX10" s="660"/>
      <c r="DY10" s="660"/>
      <c r="DZ10" s="660"/>
      <c r="EA10" s="660"/>
      <c r="EB10" s="660"/>
      <c r="EC10" s="669"/>
    </row>
    <row r="11" spans="2:143" ht="11.25" customHeight="1">
      <c r="B11" s="656" t="s">
        <v>238</v>
      </c>
      <c r="C11" s="657"/>
      <c r="D11" s="657"/>
      <c r="E11" s="657"/>
      <c r="F11" s="657"/>
      <c r="G11" s="657"/>
      <c r="H11" s="657"/>
      <c r="I11" s="657"/>
      <c r="J11" s="657"/>
      <c r="K11" s="657"/>
      <c r="L11" s="657"/>
      <c r="M11" s="657"/>
      <c r="N11" s="657"/>
      <c r="O11" s="657"/>
      <c r="P11" s="657"/>
      <c r="Q11" s="658"/>
      <c r="R11" s="659" t="s">
        <v>129</v>
      </c>
      <c r="S11" s="660"/>
      <c r="T11" s="660"/>
      <c r="U11" s="660"/>
      <c r="V11" s="660"/>
      <c r="W11" s="660"/>
      <c r="X11" s="660"/>
      <c r="Y11" s="661"/>
      <c r="Z11" s="662" t="s">
        <v>129</v>
      </c>
      <c r="AA11" s="662"/>
      <c r="AB11" s="662"/>
      <c r="AC11" s="662"/>
      <c r="AD11" s="663" t="s">
        <v>129</v>
      </c>
      <c r="AE11" s="663"/>
      <c r="AF11" s="663"/>
      <c r="AG11" s="663"/>
      <c r="AH11" s="663"/>
      <c r="AI11" s="663"/>
      <c r="AJ11" s="663"/>
      <c r="AK11" s="663"/>
      <c r="AL11" s="664" t="s">
        <v>129</v>
      </c>
      <c r="AM11" s="665"/>
      <c r="AN11" s="665"/>
      <c r="AO11" s="666"/>
      <c r="AP11" s="656" t="s">
        <v>239</v>
      </c>
      <c r="AQ11" s="657"/>
      <c r="AR11" s="657"/>
      <c r="AS11" s="657"/>
      <c r="AT11" s="657"/>
      <c r="AU11" s="657"/>
      <c r="AV11" s="657"/>
      <c r="AW11" s="657"/>
      <c r="AX11" s="657"/>
      <c r="AY11" s="657"/>
      <c r="AZ11" s="657"/>
      <c r="BA11" s="657"/>
      <c r="BB11" s="657"/>
      <c r="BC11" s="657"/>
      <c r="BD11" s="657"/>
      <c r="BE11" s="657"/>
      <c r="BF11" s="658"/>
      <c r="BG11" s="659">
        <v>291157</v>
      </c>
      <c r="BH11" s="660"/>
      <c r="BI11" s="660"/>
      <c r="BJ11" s="660"/>
      <c r="BK11" s="660"/>
      <c r="BL11" s="660"/>
      <c r="BM11" s="660"/>
      <c r="BN11" s="661"/>
      <c r="BO11" s="662">
        <v>2.6</v>
      </c>
      <c r="BP11" s="662"/>
      <c r="BQ11" s="662"/>
      <c r="BR11" s="662"/>
      <c r="BS11" s="668" t="s">
        <v>129</v>
      </c>
      <c r="BT11" s="660"/>
      <c r="BU11" s="660"/>
      <c r="BV11" s="660"/>
      <c r="BW11" s="660"/>
      <c r="BX11" s="660"/>
      <c r="BY11" s="660"/>
      <c r="BZ11" s="660"/>
      <c r="CA11" s="660"/>
      <c r="CB11" s="669"/>
      <c r="CD11" s="674" t="s">
        <v>240</v>
      </c>
      <c r="CE11" s="675"/>
      <c r="CF11" s="675"/>
      <c r="CG11" s="675"/>
      <c r="CH11" s="675"/>
      <c r="CI11" s="675"/>
      <c r="CJ11" s="675"/>
      <c r="CK11" s="675"/>
      <c r="CL11" s="675"/>
      <c r="CM11" s="675"/>
      <c r="CN11" s="675"/>
      <c r="CO11" s="675"/>
      <c r="CP11" s="675"/>
      <c r="CQ11" s="676"/>
      <c r="CR11" s="659">
        <v>129824</v>
      </c>
      <c r="CS11" s="660"/>
      <c r="CT11" s="660"/>
      <c r="CU11" s="660"/>
      <c r="CV11" s="660"/>
      <c r="CW11" s="660"/>
      <c r="CX11" s="660"/>
      <c r="CY11" s="661"/>
      <c r="CZ11" s="662">
        <v>0.5</v>
      </c>
      <c r="DA11" s="662"/>
      <c r="DB11" s="662"/>
      <c r="DC11" s="662"/>
      <c r="DD11" s="668">
        <v>9296</v>
      </c>
      <c r="DE11" s="660"/>
      <c r="DF11" s="660"/>
      <c r="DG11" s="660"/>
      <c r="DH11" s="660"/>
      <c r="DI11" s="660"/>
      <c r="DJ11" s="660"/>
      <c r="DK11" s="660"/>
      <c r="DL11" s="660"/>
      <c r="DM11" s="660"/>
      <c r="DN11" s="660"/>
      <c r="DO11" s="660"/>
      <c r="DP11" s="661"/>
      <c r="DQ11" s="668">
        <v>118400</v>
      </c>
      <c r="DR11" s="660"/>
      <c r="DS11" s="660"/>
      <c r="DT11" s="660"/>
      <c r="DU11" s="660"/>
      <c r="DV11" s="660"/>
      <c r="DW11" s="660"/>
      <c r="DX11" s="660"/>
      <c r="DY11" s="660"/>
      <c r="DZ11" s="660"/>
      <c r="EA11" s="660"/>
      <c r="EB11" s="660"/>
      <c r="EC11" s="669"/>
    </row>
    <row r="12" spans="2:143" ht="11.25" customHeight="1">
      <c r="B12" s="656" t="s">
        <v>241</v>
      </c>
      <c r="C12" s="657"/>
      <c r="D12" s="657"/>
      <c r="E12" s="657"/>
      <c r="F12" s="657"/>
      <c r="G12" s="657"/>
      <c r="H12" s="657"/>
      <c r="I12" s="657"/>
      <c r="J12" s="657"/>
      <c r="K12" s="657"/>
      <c r="L12" s="657"/>
      <c r="M12" s="657"/>
      <c r="N12" s="657"/>
      <c r="O12" s="657"/>
      <c r="P12" s="657"/>
      <c r="Q12" s="658"/>
      <c r="R12" s="659">
        <v>1351753</v>
      </c>
      <c r="S12" s="660"/>
      <c r="T12" s="660"/>
      <c r="U12" s="660"/>
      <c r="V12" s="660"/>
      <c r="W12" s="660"/>
      <c r="X12" s="660"/>
      <c r="Y12" s="661"/>
      <c r="Z12" s="662">
        <v>5.0999999999999996</v>
      </c>
      <c r="AA12" s="662"/>
      <c r="AB12" s="662"/>
      <c r="AC12" s="662"/>
      <c r="AD12" s="663">
        <v>1351753</v>
      </c>
      <c r="AE12" s="663"/>
      <c r="AF12" s="663"/>
      <c r="AG12" s="663"/>
      <c r="AH12" s="663"/>
      <c r="AI12" s="663"/>
      <c r="AJ12" s="663"/>
      <c r="AK12" s="663"/>
      <c r="AL12" s="664">
        <v>9.1</v>
      </c>
      <c r="AM12" s="665"/>
      <c r="AN12" s="665"/>
      <c r="AO12" s="666"/>
      <c r="AP12" s="656" t="s">
        <v>242</v>
      </c>
      <c r="AQ12" s="657"/>
      <c r="AR12" s="657"/>
      <c r="AS12" s="657"/>
      <c r="AT12" s="657"/>
      <c r="AU12" s="657"/>
      <c r="AV12" s="657"/>
      <c r="AW12" s="657"/>
      <c r="AX12" s="657"/>
      <c r="AY12" s="657"/>
      <c r="AZ12" s="657"/>
      <c r="BA12" s="657"/>
      <c r="BB12" s="657"/>
      <c r="BC12" s="657"/>
      <c r="BD12" s="657"/>
      <c r="BE12" s="657"/>
      <c r="BF12" s="658"/>
      <c r="BG12" s="659">
        <v>3952932</v>
      </c>
      <c r="BH12" s="660"/>
      <c r="BI12" s="660"/>
      <c r="BJ12" s="660"/>
      <c r="BK12" s="660"/>
      <c r="BL12" s="660"/>
      <c r="BM12" s="660"/>
      <c r="BN12" s="661"/>
      <c r="BO12" s="662">
        <v>35.200000000000003</v>
      </c>
      <c r="BP12" s="662"/>
      <c r="BQ12" s="662"/>
      <c r="BR12" s="662"/>
      <c r="BS12" s="668" t="s">
        <v>130</v>
      </c>
      <c r="BT12" s="660"/>
      <c r="BU12" s="660"/>
      <c r="BV12" s="660"/>
      <c r="BW12" s="660"/>
      <c r="BX12" s="660"/>
      <c r="BY12" s="660"/>
      <c r="BZ12" s="660"/>
      <c r="CA12" s="660"/>
      <c r="CB12" s="669"/>
      <c r="CD12" s="674" t="s">
        <v>243</v>
      </c>
      <c r="CE12" s="675"/>
      <c r="CF12" s="675"/>
      <c r="CG12" s="675"/>
      <c r="CH12" s="675"/>
      <c r="CI12" s="675"/>
      <c r="CJ12" s="675"/>
      <c r="CK12" s="675"/>
      <c r="CL12" s="675"/>
      <c r="CM12" s="675"/>
      <c r="CN12" s="675"/>
      <c r="CO12" s="675"/>
      <c r="CP12" s="675"/>
      <c r="CQ12" s="676"/>
      <c r="CR12" s="659">
        <v>124712</v>
      </c>
      <c r="CS12" s="660"/>
      <c r="CT12" s="660"/>
      <c r="CU12" s="660"/>
      <c r="CV12" s="660"/>
      <c r="CW12" s="660"/>
      <c r="CX12" s="660"/>
      <c r="CY12" s="661"/>
      <c r="CZ12" s="662">
        <v>0.5</v>
      </c>
      <c r="DA12" s="662"/>
      <c r="DB12" s="662"/>
      <c r="DC12" s="662"/>
      <c r="DD12" s="668" t="s">
        <v>224</v>
      </c>
      <c r="DE12" s="660"/>
      <c r="DF12" s="660"/>
      <c r="DG12" s="660"/>
      <c r="DH12" s="660"/>
      <c r="DI12" s="660"/>
      <c r="DJ12" s="660"/>
      <c r="DK12" s="660"/>
      <c r="DL12" s="660"/>
      <c r="DM12" s="660"/>
      <c r="DN12" s="660"/>
      <c r="DO12" s="660"/>
      <c r="DP12" s="661"/>
      <c r="DQ12" s="668">
        <v>71188</v>
      </c>
      <c r="DR12" s="660"/>
      <c r="DS12" s="660"/>
      <c r="DT12" s="660"/>
      <c r="DU12" s="660"/>
      <c r="DV12" s="660"/>
      <c r="DW12" s="660"/>
      <c r="DX12" s="660"/>
      <c r="DY12" s="660"/>
      <c r="DZ12" s="660"/>
      <c r="EA12" s="660"/>
      <c r="EB12" s="660"/>
      <c r="EC12" s="669"/>
    </row>
    <row r="13" spans="2:143" ht="11.25" customHeight="1">
      <c r="B13" s="656" t="s">
        <v>244</v>
      </c>
      <c r="C13" s="657"/>
      <c r="D13" s="657"/>
      <c r="E13" s="657"/>
      <c r="F13" s="657"/>
      <c r="G13" s="657"/>
      <c r="H13" s="657"/>
      <c r="I13" s="657"/>
      <c r="J13" s="657"/>
      <c r="K13" s="657"/>
      <c r="L13" s="657"/>
      <c r="M13" s="657"/>
      <c r="N13" s="657"/>
      <c r="O13" s="657"/>
      <c r="P13" s="657"/>
      <c r="Q13" s="658"/>
      <c r="R13" s="659">
        <v>9724</v>
      </c>
      <c r="S13" s="660"/>
      <c r="T13" s="660"/>
      <c r="U13" s="660"/>
      <c r="V13" s="660"/>
      <c r="W13" s="660"/>
      <c r="X13" s="660"/>
      <c r="Y13" s="661"/>
      <c r="Z13" s="662">
        <v>0</v>
      </c>
      <c r="AA13" s="662"/>
      <c r="AB13" s="662"/>
      <c r="AC13" s="662"/>
      <c r="AD13" s="663">
        <v>9724</v>
      </c>
      <c r="AE13" s="663"/>
      <c r="AF13" s="663"/>
      <c r="AG13" s="663"/>
      <c r="AH13" s="663"/>
      <c r="AI13" s="663"/>
      <c r="AJ13" s="663"/>
      <c r="AK13" s="663"/>
      <c r="AL13" s="664">
        <v>0.1</v>
      </c>
      <c r="AM13" s="665"/>
      <c r="AN13" s="665"/>
      <c r="AO13" s="666"/>
      <c r="AP13" s="656" t="s">
        <v>245</v>
      </c>
      <c r="AQ13" s="657"/>
      <c r="AR13" s="657"/>
      <c r="AS13" s="657"/>
      <c r="AT13" s="657"/>
      <c r="AU13" s="657"/>
      <c r="AV13" s="657"/>
      <c r="AW13" s="657"/>
      <c r="AX13" s="657"/>
      <c r="AY13" s="657"/>
      <c r="AZ13" s="657"/>
      <c r="BA13" s="657"/>
      <c r="BB13" s="657"/>
      <c r="BC13" s="657"/>
      <c r="BD13" s="657"/>
      <c r="BE13" s="657"/>
      <c r="BF13" s="658"/>
      <c r="BG13" s="659">
        <v>3945077</v>
      </c>
      <c r="BH13" s="660"/>
      <c r="BI13" s="660"/>
      <c r="BJ13" s="660"/>
      <c r="BK13" s="660"/>
      <c r="BL13" s="660"/>
      <c r="BM13" s="660"/>
      <c r="BN13" s="661"/>
      <c r="BO13" s="662">
        <v>35.1</v>
      </c>
      <c r="BP13" s="662"/>
      <c r="BQ13" s="662"/>
      <c r="BR13" s="662"/>
      <c r="BS13" s="668" t="s">
        <v>129</v>
      </c>
      <c r="BT13" s="660"/>
      <c r="BU13" s="660"/>
      <c r="BV13" s="660"/>
      <c r="BW13" s="660"/>
      <c r="BX13" s="660"/>
      <c r="BY13" s="660"/>
      <c r="BZ13" s="660"/>
      <c r="CA13" s="660"/>
      <c r="CB13" s="669"/>
      <c r="CD13" s="674" t="s">
        <v>246</v>
      </c>
      <c r="CE13" s="675"/>
      <c r="CF13" s="675"/>
      <c r="CG13" s="675"/>
      <c r="CH13" s="675"/>
      <c r="CI13" s="675"/>
      <c r="CJ13" s="675"/>
      <c r="CK13" s="675"/>
      <c r="CL13" s="675"/>
      <c r="CM13" s="675"/>
      <c r="CN13" s="675"/>
      <c r="CO13" s="675"/>
      <c r="CP13" s="675"/>
      <c r="CQ13" s="676"/>
      <c r="CR13" s="659">
        <v>1981636</v>
      </c>
      <c r="CS13" s="660"/>
      <c r="CT13" s="660"/>
      <c r="CU13" s="660"/>
      <c r="CV13" s="660"/>
      <c r="CW13" s="660"/>
      <c r="CX13" s="660"/>
      <c r="CY13" s="661"/>
      <c r="CZ13" s="662">
        <v>7.8</v>
      </c>
      <c r="DA13" s="662"/>
      <c r="DB13" s="662"/>
      <c r="DC13" s="662"/>
      <c r="DD13" s="668">
        <v>1135719</v>
      </c>
      <c r="DE13" s="660"/>
      <c r="DF13" s="660"/>
      <c r="DG13" s="660"/>
      <c r="DH13" s="660"/>
      <c r="DI13" s="660"/>
      <c r="DJ13" s="660"/>
      <c r="DK13" s="660"/>
      <c r="DL13" s="660"/>
      <c r="DM13" s="660"/>
      <c r="DN13" s="660"/>
      <c r="DO13" s="660"/>
      <c r="DP13" s="661"/>
      <c r="DQ13" s="668">
        <v>1243154</v>
      </c>
      <c r="DR13" s="660"/>
      <c r="DS13" s="660"/>
      <c r="DT13" s="660"/>
      <c r="DU13" s="660"/>
      <c r="DV13" s="660"/>
      <c r="DW13" s="660"/>
      <c r="DX13" s="660"/>
      <c r="DY13" s="660"/>
      <c r="DZ13" s="660"/>
      <c r="EA13" s="660"/>
      <c r="EB13" s="660"/>
      <c r="EC13" s="669"/>
    </row>
    <row r="14" spans="2:143" ht="11.25" customHeight="1">
      <c r="B14" s="656" t="s">
        <v>247</v>
      </c>
      <c r="C14" s="657"/>
      <c r="D14" s="657"/>
      <c r="E14" s="657"/>
      <c r="F14" s="657"/>
      <c r="G14" s="657"/>
      <c r="H14" s="657"/>
      <c r="I14" s="657"/>
      <c r="J14" s="657"/>
      <c r="K14" s="657"/>
      <c r="L14" s="657"/>
      <c r="M14" s="657"/>
      <c r="N14" s="657"/>
      <c r="O14" s="657"/>
      <c r="P14" s="657"/>
      <c r="Q14" s="658"/>
      <c r="R14" s="659" t="s">
        <v>129</v>
      </c>
      <c r="S14" s="660"/>
      <c r="T14" s="660"/>
      <c r="U14" s="660"/>
      <c r="V14" s="660"/>
      <c r="W14" s="660"/>
      <c r="X14" s="660"/>
      <c r="Y14" s="661"/>
      <c r="Z14" s="662" t="s">
        <v>129</v>
      </c>
      <c r="AA14" s="662"/>
      <c r="AB14" s="662"/>
      <c r="AC14" s="662"/>
      <c r="AD14" s="663" t="s">
        <v>224</v>
      </c>
      <c r="AE14" s="663"/>
      <c r="AF14" s="663"/>
      <c r="AG14" s="663"/>
      <c r="AH14" s="663"/>
      <c r="AI14" s="663"/>
      <c r="AJ14" s="663"/>
      <c r="AK14" s="663"/>
      <c r="AL14" s="664" t="s">
        <v>224</v>
      </c>
      <c r="AM14" s="665"/>
      <c r="AN14" s="665"/>
      <c r="AO14" s="666"/>
      <c r="AP14" s="656" t="s">
        <v>248</v>
      </c>
      <c r="AQ14" s="657"/>
      <c r="AR14" s="657"/>
      <c r="AS14" s="657"/>
      <c r="AT14" s="657"/>
      <c r="AU14" s="657"/>
      <c r="AV14" s="657"/>
      <c r="AW14" s="657"/>
      <c r="AX14" s="657"/>
      <c r="AY14" s="657"/>
      <c r="AZ14" s="657"/>
      <c r="BA14" s="657"/>
      <c r="BB14" s="657"/>
      <c r="BC14" s="657"/>
      <c r="BD14" s="657"/>
      <c r="BE14" s="657"/>
      <c r="BF14" s="658"/>
      <c r="BG14" s="659">
        <v>138814</v>
      </c>
      <c r="BH14" s="660"/>
      <c r="BI14" s="660"/>
      <c r="BJ14" s="660"/>
      <c r="BK14" s="660"/>
      <c r="BL14" s="660"/>
      <c r="BM14" s="660"/>
      <c r="BN14" s="661"/>
      <c r="BO14" s="662">
        <v>1.2</v>
      </c>
      <c r="BP14" s="662"/>
      <c r="BQ14" s="662"/>
      <c r="BR14" s="662"/>
      <c r="BS14" s="668" t="s">
        <v>224</v>
      </c>
      <c r="BT14" s="660"/>
      <c r="BU14" s="660"/>
      <c r="BV14" s="660"/>
      <c r="BW14" s="660"/>
      <c r="BX14" s="660"/>
      <c r="BY14" s="660"/>
      <c r="BZ14" s="660"/>
      <c r="CA14" s="660"/>
      <c r="CB14" s="669"/>
      <c r="CD14" s="674" t="s">
        <v>249</v>
      </c>
      <c r="CE14" s="675"/>
      <c r="CF14" s="675"/>
      <c r="CG14" s="675"/>
      <c r="CH14" s="675"/>
      <c r="CI14" s="675"/>
      <c r="CJ14" s="675"/>
      <c r="CK14" s="675"/>
      <c r="CL14" s="675"/>
      <c r="CM14" s="675"/>
      <c r="CN14" s="675"/>
      <c r="CO14" s="675"/>
      <c r="CP14" s="675"/>
      <c r="CQ14" s="676"/>
      <c r="CR14" s="659">
        <v>1109638</v>
      </c>
      <c r="CS14" s="660"/>
      <c r="CT14" s="660"/>
      <c r="CU14" s="660"/>
      <c r="CV14" s="660"/>
      <c r="CW14" s="660"/>
      <c r="CX14" s="660"/>
      <c r="CY14" s="661"/>
      <c r="CZ14" s="662">
        <v>4.4000000000000004</v>
      </c>
      <c r="DA14" s="662"/>
      <c r="DB14" s="662"/>
      <c r="DC14" s="662"/>
      <c r="DD14" s="668">
        <v>12321</v>
      </c>
      <c r="DE14" s="660"/>
      <c r="DF14" s="660"/>
      <c r="DG14" s="660"/>
      <c r="DH14" s="660"/>
      <c r="DI14" s="660"/>
      <c r="DJ14" s="660"/>
      <c r="DK14" s="660"/>
      <c r="DL14" s="660"/>
      <c r="DM14" s="660"/>
      <c r="DN14" s="660"/>
      <c r="DO14" s="660"/>
      <c r="DP14" s="661"/>
      <c r="DQ14" s="668">
        <v>1089961</v>
      </c>
      <c r="DR14" s="660"/>
      <c r="DS14" s="660"/>
      <c r="DT14" s="660"/>
      <c r="DU14" s="660"/>
      <c r="DV14" s="660"/>
      <c r="DW14" s="660"/>
      <c r="DX14" s="660"/>
      <c r="DY14" s="660"/>
      <c r="DZ14" s="660"/>
      <c r="EA14" s="660"/>
      <c r="EB14" s="660"/>
      <c r="EC14" s="669"/>
    </row>
    <row r="15" spans="2:143" ht="11.25" customHeight="1">
      <c r="B15" s="656" t="s">
        <v>250</v>
      </c>
      <c r="C15" s="657"/>
      <c r="D15" s="657"/>
      <c r="E15" s="657"/>
      <c r="F15" s="657"/>
      <c r="G15" s="657"/>
      <c r="H15" s="657"/>
      <c r="I15" s="657"/>
      <c r="J15" s="657"/>
      <c r="K15" s="657"/>
      <c r="L15" s="657"/>
      <c r="M15" s="657"/>
      <c r="N15" s="657"/>
      <c r="O15" s="657"/>
      <c r="P15" s="657"/>
      <c r="Q15" s="658"/>
      <c r="R15" s="659">
        <v>80769</v>
      </c>
      <c r="S15" s="660"/>
      <c r="T15" s="660"/>
      <c r="U15" s="660"/>
      <c r="V15" s="660"/>
      <c r="W15" s="660"/>
      <c r="X15" s="660"/>
      <c r="Y15" s="661"/>
      <c r="Z15" s="662">
        <v>0.3</v>
      </c>
      <c r="AA15" s="662"/>
      <c r="AB15" s="662"/>
      <c r="AC15" s="662"/>
      <c r="AD15" s="663">
        <v>80769</v>
      </c>
      <c r="AE15" s="663"/>
      <c r="AF15" s="663"/>
      <c r="AG15" s="663"/>
      <c r="AH15" s="663"/>
      <c r="AI15" s="663"/>
      <c r="AJ15" s="663"/>
      <c r="AK15" s="663"/>
      <c r="AL15" s="664">
        <v>0.5</v>
      </c>
      <c r="AM15" s="665"/>
      <c r="AN15" s="665"/>
      <c r="AO15" s="666"/>
      <c r="AP15" s="656" t="s">
        <v>251</v>
      </c>
      <c r="AQ15" s="657"/>
      <c r="AR15" s="657"/>
      <c r="AS15" s="657"/>
      <c r="AT15" s="657"/>
      <c r="AU15" s="657"/>
      <c r="AV15" s="657"/>
      <c r="AW15" s="657"/>
      <c r="AX15" s="657"/>
      <c r="AY15" s="657"/>
      <c r="AZ15" s="657"/>
      <c r="BA15" s="657"/>
      <c r="BB15" s="657"/>
      <c r="BC15" s="657"/>
      <c r="BD15" s="657"/>
      <c r="BE15" s="657"/>
      <c r="BF15" s="658"/>
      <c r="BG15" s="659">
        <v>521040</v>
      </c>
      <c r="BH15" s="660"/>
      <c r="BI15" s="660"/>
      <c r="BJ15" s="660"/>
      <c r="BK15" s="660"/>
      <c r="BL15" s="660"/>
      <c r="BM15" s="660"/>
      <c r="BN15" s="661"/>
      <c r="BO15" s="662">
        <v>4.5999999999999996</v>
      </c>
      <c r="BP15" s="662"/>
      <c r="BQ15" s="662"/>
      <c r="BR15" s="662"/>
      <c r="BS15" s="668" t="s">
        <v>224</v>
      </c>
      <c r="BT15" s="660"/>
      <c r="BU15" s="660"/>
      <c r="BV15" s="660"/>
      <c r="BW15" s="660"/>
      <c r="BX15" s="660"/>
      <c r="BY15" s="660"/>
      <c r="BZ15" s="660"/>
      <c r="CA15" s="660"/>
      <c r="CB15" s="669"/>
      <c r="CD15" s="674" t="s">
        <v>252</v>
      </c>
      <c r="CE15" s="675"/>
      <c r="CF15" s="675"/>
      <c r="CG15" s="675"/>
      <c r="CH15" s="675"/>
      <c r="CI15" s="675"/>
      <c r="CJ15" s="675"/>
      <c r="CK15" s="675"/>
      <c r="CL15" s="675"/>
      <c r="CM15" s="675"/>
      <c r="CN15" s="675"/>
      <c r="CO15" s="675"/>
      <c r="CP15" s="675"/>
      <c r="CQ15" s="676"/>
      <c r="CR15" s="659">
        <v>2745083</v>
      </c>
      <c r="CS15" s="660"/>
      <c r="CT15" s="660"/>
      <c r="CU15" s="660"/>
      <c r="CV15" s="660"/>
      <c r="CW15" s="660"/>
      <c r="CX15" s="660"/>
      <c r="CY15" s="661"/>
      <c r="CZ15" s="662">
        <v>10.8</v>
      </c>
      <c r="DA15" s="662"/>
      <c r="DB15" s="662"/>
      <c r="DC15" s="662"/>
      <c r="DD15" s="668">
        <v>127899</v>
      </c>
      <c r="DE15" s="660"/>
      <c r="DF15" s="660"/>
      <c r="DG15" s="660"/>
      <c r="DH15" s="660"/>
      <c r="DI15" s="660"/>
      <c r="DJ15" s="660"/>
      <c r="DK15" s="660"/>
      <c r="DL15" s="660"/>
      <c r="DM15" s="660"/>
      <c r="DN15" s="660"/>
      <c r="DO15" s="660"/>
      <c r="DP15" s="661"/>
      <c r="DQ15" s="668">
        <v>2206485</v>
      </c>
      <c r="DR15" s="660"/>
      <c r="DS15" s="660"/>
      <c r="DT15" s="660"/>
      <c r="DU15" s="660"/>
      <c r="DV15" s="660"/>
      <c r="DW15" s="660"/>
      <c r="DX15" s="660"/>
      <c r="DY15" s="660"/>
      <c r="DZ15" s="660"/>
      <c r="EA15" s="660"/>
      <c r="EB15" s="660"/>
      <c r="EC15" s="669"/>
    </row>
    <row r="16" spans="2:143" ht="11.25" customHeight="1">
      <c r="B16" s="656" t="s">
        <v>253</v>
      </c>
      <c r="C16" s="657"/>
      <c r="D16" s="657"/>
      <c r="E16" s="657"/>
      <c r="F16" s="657"/>
      <c r="G16" s="657"/>
      <c r="H16" s="657"/>
      <c r="I16" s="657"/>
      <c r="J16" s="657"/>
      <c r="K16" s="657"/>
      <c r="L16" s="657"/>
      <c r="M16" s="657"/>
      <c r="N16" s="657"/>
      <c r="O16" s="657"/>
      <c r="P16" s="657"/>
      <c r="Q16" s="658"/>
      <c r="R16" s="659" t="s">
        <v>129</v>
      </c>
      <c r="S16" s="660"/>
      <c r="T16" s="660"/>
      <c r="U16" s="660"/>
      <c r="V16" s="660"/>
      <c r="W16" s="660"/>
      <c r="X16" s="660"/>
      <c r="Y16" s="661"/>
      <c r="Z16" s="662" t="s">
        <v>129</v>
      </c>
      <c r="AA16" s="662"/>
      <c r="AB16" s="662"/>
      <c r="AC16" s="662"/>
      <c r="AD16" s="663" t="s">
        <v>129</v>
      </c>
      <c r="AE16" s="663"/>
      <c r="AF16" s="663"/>
      <c r="AG16" s="663"/>
      <c r="AH16" s="663"/>
      <c r="AI16" s="663"/>
      <c r="AJ16" s="663"/>
      <c r="AK16" s="663"/>
      <c r="AL16" s="664" t="s">
        <v>129</v>
      </c>
      <c r="AM16" s="665"/>
      <c r="AN16" s="665"/>
      <c r="AO16" s="666"/>
      <c r="AP16" s="656" t="s">
        <v>254</v>
      </c>
      <c r="AQ16" s="657"/>
      <c r="AR16" s="657"/>
      <c r="AS16" s="657"/>
      <c r="AT16" s="657"/>
      <c r="AU16" s="657"/>
      <c r="AV16" s="657"/>
      <c r="AW16" s="657"/>
      <c r="AX16" s="657"/>
      <c r="AY16" s="657"/>
      <c r="AZ16" s="657"/>
      <c r="BA16" s="657"/>
      <c r="BB16" s="657"/>
      <c r="BC16" s="657"/>
      <c r="BD16" s="657"/>
      <c r="BE16" s="657"/>
      <c r="BF16" s="658"/>
      <c r="BG16" s="659" t="s">
        <v>224</v>
      </c>
      <c r="BH16" s="660"/>
      <c r="BI16" s="660"/>
      <c r="BJ16" s="660"/>
      <c r="BK16" s="660"/>
      <c r="BL16" s="660"/>
      <c r="BM16" s="660"/>
      <c r="BN16" s="661"/>
      <c r="BO16" s="662" t="s">
        <v>129</v>
      </c>
      <c r="BP16" s="662"/>
      <c r="BQ16" s="662"/>
      <c r="BR16" s="662"/>
      <c r="BS16" s="668" t="s">
        <v>129</v>
      </c>
      <c r="BT16" s="660"/>
      <c r="BU16" s="660"/>
      <c r="BV16" s="660"/>
      <c r="BW16" s="660"/>
      <c r="BX16" s="660"/>
      <c r="BY16" s="660"/>
      <c r="BZ16" s="660"/>
      <c r="CA16" s="660"/>
      <c r="CB16" s="669"/>
      <c r="CD16" s="674" t="s">
        <v>255</v>
      </c>
      <c r="CE16" s="675"/>
      <c r="CF16" s="675"/>
      <c r="CG16" s="675"/>
      <c r="CH16" s="675"/>
      <c r="CI16" s="675"/>
      <c r="CJ16" s="675"/>
      <c r="CK16" s="675"/>
      <c r="CL16" s="675"/>
      <c r="CM16" s="675"/>
      <c r="CN16" s="675"/>
      <c r="CO16" s="675"/>
      <c r="CP16" s="675"/>
      <c r="CQ16" s="676"/>
      <c r="CR16" s="659" t="s">
        <v>129</v>
      </c>
      <c r="CS16" s="660"/>
      <c r="CT16" s="660"/>
      <c r="CU16" s="660"/>
      <c r="CV16" s="660"/>
      <c r="CW16" s="660"/>
      <c r="CX16" s="660"/>
      <c r="CY16" s="661"/>
      <c r="CZ16" s="662" t="s">
        <v>129</v>
      </c>
      <c r="DA16" s="662"/>
      <c r="DB16" s="662"/>
      <c r="DC16" s="662"/>
      <c r="DD16" s="668" t="s">
        <v>129</v>
      </c>
      <c r="DE16" s="660"/>
      <c r="DF16" s="660"/>
      <c r="DG16" s="660"/>
      <c r="DH16" s="660"/>
      <c r="DI16" s="660"/>
      <c r="DJ16" s="660"/>
      <c r="DK16" s="660"/>
      <c r="DL16" s="660"/>
      <c r="DM16" s="660"/>
      <c r="DN16" s="660"/>
      <c r="DO16" s="660"/>
      <c r="DP16" s="661"/>
      <c r="DQ16" s="668" t="s">
        <v>129</v>
      </c>
      <c r="DR16" s="660"/>
      <c r="DS16" s="660"/>
      <c r="DT16" s="660"/>
      <c r="DU16" s="660"/>
      <c r="DV16" s="660"/>
      <c r="DW16" s="660"/>
      <c r="DX16" s="660"/>
      <c r="DY16" s="660"/>
      <c r="DZ16" s="660"/>
      <c r="EA16" s="660"/>
      <c r="EB16" s="660"/>
      <c r="EC16" s="669"/>
    </row>
    <row r="17" spans="2:133" ht="11.25" customHeight="1">
      <c r="B17" s="656" t="s">
        <v>256</v>
      </c>
      <c r="C17" s="657"/>
      <c r="D17" s="657"/>
      <c r="E17" s="657"/>
      <c r="F17" s="657"/>
      <c r="G17" s="657"/>
      <c r="H17" s="657"/>
      <c r="I17" s="657"/>
      <c r="J17" s="657"/>
      <c r="K17" s="657"/>
      <c r="L17" s="657"/>
      <c r="M17" s="657"/>
      <c r="N17" s="657"/>
      <c r="O17" s="657"/>
      <c r="P17" s="657"/>
      <c r="Q17" s="658"/>
      <c r="R17" s="659">
        <v>89523</v>
      </c>
      <c r="S17" s="660"/>
      <c r="T17" s="660"/>
      <c r="U17" s="660"/>
      <c r="V17" s="660"/>
      <c r="W17" s="660"/>
      <c r="X17" s="660"/>
      <c r="Y17" s="661"/>
      <c r="Z17" s="662">
        <v>0.3</v>
      </c>
      <c r="AA17" s="662"/>
      <c r="AB17" s="662"/>
      <c r="AC17" s="662"/>
      <c r="AD17" s="663">
        <v>89523</v>
      </c>
      <c r="AE17" s="663"/>
      <c r="AF17" s="663"/>
      <c r="AG17" s="663"/>
      <c r="AH17" s="663"/>
      <c r="AI17" s="663"/>
      <c r="AJ17" s="663"/>
      <c r="AK17" s="663"/>
      <c r="AL17" s="664">
        <v>0.6</v>
      </c>
      <c r="AM17" s="665"/>
      <c r="AN17" s="665"/>
      <c r="AO17" s="666"/>
      <c r="AP17" s="656" t="s">
        <v>257</v>
      </c>
      <c r="AQ17" s="657"/>
      <c r="AR17" s="657"/>
      <c r="AS17" s="657"/>
      <c r="AT17" s="657"/>
      <c r="AU17" s="657"/>
      <c r="AV17" s="657"/>
      <c r="AW17" s="657"/>
      <c r="AX17" s="657"/>
      <c r="AY17" s="657"/>
      <c r="AZ17" s="657"/>
      <c r="BA17" s="657"/>
      <c r="BB17" s="657"/>
      <c r="BC17" s="657"/>
      <c r="BD17" s="657"/>
      <c r="BE17" s="657"/>
      <c r="BF17" s="658"/>
      <c r="BG17" s="659" t="s">
        <v>129</v>
      </c>
      <c r="BH17" s="660"/>
      <c r="BI17" s="660"/>
      <c r="BJ17" s="660"/>
      <c r="BK17" s="660"/>
      <c r="BL17" s="660"/>
      <c r="BM17" s="660"/>
      <c r="BN17" s="661"/>
      <c r="BO17" s="662" t="s">
        <v>129</v>
      </c>
      <c r="BP17" s="662"/>
      <c r="BQ17" s="662"/>
      <c r="BR17" s="662"/>
      <c r="BS17" s="668" t="s">
        <v>129</v>
      </c>
      <c r="BT17" s="660"/>
      <c r="BU17" s="660"/>
      <c r="BV17" s="660"/>
      <c r="BW17" s="660"/>
      <c r="BX17" s="660"/>
      <c r="BY17" s="660"/>
      <c r="BZ17" s="660"/>
      <c r="CA17" s="660"/>
      <c r="CB17" s="669"/>
      <c r="CD17" s="674" t="s">
        <v>258</v>
      </c>
      <c r="CE17" s="675"/>
      <c r="CF17" s="675"/>
      <c r="CG17" s="675"/>
      <c r="CH17" s="675"/>
      <c r="CI17" s="675"/>
      <c r="CJ17" s="675"/>
      <c r="CK17" s="675"/>
      <c r="CL17" s="675"/>
      <c r="CM17" s="675"/>
      <c r="CN17" s="675"/>
      <c r="CO17" s="675"/>
      <c r="CP17" s="675"/>
      <c r="CQ17" s="676"/>
      <c r="CR17" s="659">
        <v>2334181</v>
      </c>
      <c r="CS17" s="660"/>
      <c r="CT17" s="660"/>
      <c r="CU17" s="660"/>
      <c r="CV17" s="660"/>
      <c r="CW17" s="660"/>
      <c r="CX17" s="660"/>
      <c r="CY17" s="661"/>
      <c r="CZ17" s="662">
        <v>9.1999999999999993</v>
      </c>
      <c r="DA17" s="662"/>
      <c r="DB17" s="662"/>
      <c r="DC17" s="662"/>
      <c r="DD17" s="668" t="s">
        <v>129</v>
      </c>
      <c r="DE17" s="660"/>
      <c r="DF17" s="660"/>
      <c r="DG17" s="660"/>
      <c r="DH17" s="660"/>
      <c r="DI17" s="660"/>
      <c r="DJ17" s="660"/>
      <c r="DK17" s="660"/>
      <c r="DL17" s="660"/>
      <c r="DM17" s="660"/>
      <c r="DN17" s="660"/>
      <c r="DO17" s="660"/>
      <c r="DP17" s="661"/>
      <c r="DQ17" s="668">
        <v>2320787</v>
      </c>
      <c r="DR17" s="660"/>
      <c r="DS17" s="660"/>
      <c r="DT17" s="660"/>
      <c r="DU17" s="660"/>
      <c r="DV17" s="660"/>
      <c r="DW17" s="660"/>
      <c r="DX17" s="660"/>
      <c r="DY17" s="660"/>
      <c r="DZ17" s="660"/>
      <c r="EA17" s="660"/>
      <c r="EB17" s="660"/>
      <c r="EC17" s="669"/>
    </row>
    <row r="18" spans="2:133" ht="11.25" customHeight="1">
      <c r="B18" s="656" t="s">
        <v>259</v>
      </c>
      <c r="C18" s="657"/>
      <c r="D18" s="657"/>
      <c r="E18" s="657"/>
      <c r="F18" s="657"/>
      <c r="G18" s="657"/>
      <c r="H18" s="657"/>
      <c r="I18" s="657"/>
      <c r="J18" s="657"/>
      <c r="K18" s="657"/>
      <c r="L18" s="657"/>
      <c r="M18" s="657"/>
      <c r="N18" s="657"/>
      <c r="O18" s="657"/>
      <c r="P18" s="657"/>
      <c r="Q18" s="658"/>
      <c r="R18" s="659">
        <v>2507706</v>
      </c>
      <c r="S18" s="660"/>
      <c r="T18" s="660"/>
      <c r="U18" s="660"/>
      <c r="V18" s="660"/>
      <c r="W18" s="660"/>
      <c r="X18" s="660"/>
      <c r="Y18" s="661"/>
      <c r="Z18" s="662">
        <v>9.5</v>
      </c>
      <c r="AA18" s="662"/>
      <c r="AB18" s="662"/>
      <c r="AC18" s="662"/>
      <c r="AD18" s="663">
        <v>2229303</v>
      </c>
      <c r="AE18" s="663"/>
      <c r="AF18" s="663"/>
      <c r="AG18" s="663"/>
      <c r="AH18" s="663"/>
      <c r="AI18" s="663"/>
      <c r="AJ18" s="663"/>
      <c r="AK18" s="663"/>
      <c r="AL18" s="664">
        <v>14.9</v>
      </c>
      <c r="AM18" s="665"/>
      <c r="AN18" s="665"/>
      <c r="AO18" s="666"/>
      <c r="AP18" s="656" t="s">
        <v>260</v>
      </c>
      <c r="AQ18" s="657"/>
      <c r="AR18" s="657"/>
      <c r="AS18" s="657"/>
      <c r="AT18" s="657"/>
      <c r="AU18" s="657"/>
      <c r="AV18" s="657"/>
      <c r="AW18" s="657"/>
      <c r="AX18" s="657"/>
      <c r="AY18" s="657"/>
      <c r="AZ18" s="657"/>
      <c r="BA18" s="657"/>
      <c r="BB18" s="657"/>
      <c r="BC18" s="657"/>
      <c r="BD18" s="657"/>
      <c r="BE18" s="657"/>
      <c r="BF18" s="658"/>
      <c r="BG18" s="659" t="s">
        <v>129</v>
      </c>
      <c r="BH18" s="660"/>
      <c r="BI18" s="660"/>
      <c r="BJ18" s="660"/>
      <c r="BK18" s="660"/>
      <c r="BL18" s="660"/>
      <c r="BM18" s="660"/>
      <c r="BN18" s="661"/>
      <c r="BO18" s="662" t="s">
        <v>224</v>
      </c>
      <c r="BP18" s="662"/>
      <c r="BQ18" s="662"/>
      <c r="BR18" s="662"/>
      <c r="BS18" s="668" t="s">
        <v>129</v>
      </c>
      <c r="BT18" s="660"/>
      <c r="BU18" s="660"/>
      <c r="BV18" s="660"/>
      <c r="BW18" s="660"/>
      <c r="BX18" s="660"/>
      <c r="BY18" s="660"/>
      <c r="BZ18" s="660"/>
      <c r="CA18" s="660"/>
      <c r="CB18" s="669"/>
      <c r="CD18" s="674" t="s">
        <v>261</v>
      </c>
      <c r="CE18" s="675"/>
      <c r="CF18" s="675"/>
      <c r="CG18" s="675"/>
      <c r="CH18" s="675"/>
      <c r="CI18" s="675"/>
      <c r="CJ18" s="675"/>
      <c r="CK18" s="675"/>
      <c r="CL18" s="675"/>
      <c r="CM18" s="675"/>
      <c r="CN18" s="675"/>
      <c r="CO18" s="675"/>
      <c r="CP18" s="675"/>
      <c r="CQ18" s="676"/>
      <c r="CR18" s="659" t="s">
        <v>224</v>
      </c>
      <c r="CS18" s="660"/>
      <c r="CT18" s="660"/>
      <c r="CU18" s="660"/>
      <c r="CV18" s="660"/>
      <c r="CW18" s="660"/>
      <c r="CX18" s="660"/>
      <c r="CY18" s="661"/>
      <c r="CZ18" s="662" t="s">
        <v>224</v>
      </c>
      <c r="DA18" s="662"/>
      <c r="DB18" s="662"/>
      <c r="DC18" s="662"/>
      <c r="DD18" s="668" t="s">
        <v>129</v>
      </c>
      <c r="DE18" s="660"/>
      <c r="DF18" s="660"/>
      <c r="DG18" s="660"/>
      <c r="DH18" s="660"/>
      <c r="DI18" s="660"/>
      <c r="DJ18" s="660"/>
      <c r="DK18" s="660"/>
      <c r="DL18" s="660"/>
      <c r="DM18" s="660"/>
      <c r="DN18" s="660"/>
      <c r="DO18" s="660"/>
      <c r="DP18" s="661"/>
      <c r="DQ18" s="668" t="s">
        <v>130</v>
      </c>
      <c r="DR18" s="660"/>
      <c r="DS18" s="660"/>
      <c r="DT18" s="660"/>
      <c r="DU18" s="660"/>
      <c r="DV18" s="660"/>
      <c r="DW18" s="660"/>
      <c r="DX18" s="660"/>
      <c r="DY18" s="660"/>
      <c r="DZ18" s="660"/>
      <c r="EA18" s="660"/>
      <c r="EB18" s="660"/>
      <c r="EC18" s="669"/>
    </row>
    <row r="19" spans="2:133" ht="11.25" customHeight="1">
      <c r="B19" s="656" t="s">
        <v>262</v>
      </c>
      <c r="C19" s="657"/>
      <c r="D19" s="657"/>
      <c r="E19" s="657"/>
      <c r="F19" s="657"/>
      <c r="G19" s="657"/>
      <c r="H19" s="657"/>
      <c r="I19" s="657"/>
      <c r="J19" s="657"/>
      <c r="K19" s="657"/>
      <c r="L19" s="657"/>
      <c r="M19" s="657"/>
      <c r="N19" s="657"/>
      <c r="O19" s="657"/>
      <c r="P19" s="657"/>
      <c r="Q19" s="658"/>
      <c r="R19" s="659">
        <v>2229303</v>
      </c>
      <c r="S19" s="660"/>
      <c r="T19" s="660"/>
      <c r="U19" s="660"/>
      <c r="V19" s="660"/>
      <c r="W19" s="660"/>
      <c r="X19" s="660"/>
      <c r="Y19" s="661"/>
      <c r="Z19" s="662">
        <v>8.5</v>
      </c>
      <c r="AA19" s="662"/>
      <c r="AB19" s="662"/>
      <c r="AC19" s="662"/>
      <c r="AD19" s="663">
        <v>2229303</v>
      </c>
      <c r="AE19" s="663"/>
      <c r="AF19" s="663"/>
      <c r="AG19" s="663"/>
      <c r="AH19" s="663"/>
      <c r="AI19" s="663"/>
      <c r="AJ19" s="663"/>
      <c r="AK19" s="663"/>
      <c r="AL19" s="664">
        <v>14.9</v>
      </c>
      <c r="AM19" s="665"/>
      <c r="AN19" s="665"/>
      <c r="AO19" s="666"/>
      <c r="AP19" s="656" t="s">
        <v>263</v>
      </c>
      <c r="AQ19" s="657"/>
      <c r="AR19" s="657"/>
      <c r="AS19" s="657"/>
      <c r="AT19" s="657"/>
      <c r="AU19" s="657"/>
      <c r="AV19" s="657"/>
      <c r="AW19" s="657"/>
      <c r="AX19" s="657"/>
      <c r="AY19" s="657"/>
      <c r="AZ19" s="657"/>
      <c r="BA19" s="657"/>
      <c r="BB19" s="657"/>
      <c r="BC19" s="657"/>
      <c r="BD19" s="657"/>
      <c r="BE19" s="657"/>
      <c r="BF19" s="658"/>
      <c r="BG19" s="659">
        <v>616464</v>
      </c>
      <c r="BH19" s="660"/>
      <c r="BI19" s="660"/>
      <c r="BJ19" s="660"/>
      <c r="BK19" s="660"/>
      <c r="BL19" s="660"/>
      <c r="BM19" s="660"/>
      <c r="BN19" s="661"/>
      <c r="BO19" s="662">
        <v>5.5</v>
      </c>
      <c r="BP19" s="662"/>
      <c r="BQ19" s="662"/>
      <c r="BR19" s="662"/>
      <c r="BS19" s="668" t="s">
        <v>129</v>
      </c>
      <c r="BT19" s="660"/>
      <c r="BU19" s="660"/>
      <c r="BV19" s="660"/>
      <c r="BW19" s="660"/>
      <c r="BX19" s="660"/>
      <c r="BY19" s="660"/>
      <c r="BZ19" s="660"/>
      <c r="CA19" s="660"/>
      <c r="CB19" s="669"/>
      <c r="CD19" s="674" t="s">
        <v>264</v>
      </c>
      <c r="CE19" s="675"/>
      <c r="CF19" s="675"/>
      <c r="CG19" s="675"/>
      <c r="CH19" s="675"/>
      <c r="CI19" s="675"/>
      <c r="CJ19" s="675"/>
      <c r="CK19" s="675"/>
      <c r="CL19" s="675"/>
      <c r="CM19" s="675"/>
      <c r="CN19" s="675"/>
      <c r="CO19" s="675"/>
      <c r="CP19" s="675"/>
      <c r="CQ19" s="676"/>
      <c r="CR19" s="659" t="s">
        <v>129</v>
      </c>
      <c r="CS19" s="660"/>
      <c r="CT19" s="660"/>
      <c r="CU19" s="660"/>
      <c r="CV19" s="660"/>
      <c r="CW19" s="660"/>
      <c r="CX19" s="660"/>
      <c r="CY19" s="661"/>
      <c r="CZ19" s="662" t="s">
        <v>129</v>
      </c>
      <c r="DA19" s="662"/>
      <c r="DB19" s="662"/>
      <c r="DC19" s="662"/>
      <c r="DD19" s="668" t="s">
        <v>224</v>
      </c>
      <c r="DE19" s="660"/>
      <c r="DF19" s="660"/>
      <c r="DG19" s="660"/>
      <c r="DH19" s="660"/>
      <c r="DI19" s="660"/>
      <c r="DJ19" s="660"/>
      <c r="DK19" s="660"/>
      <c r="DL19" s="660"/>
      <c r="DM19" s="660"/>
      <c r="DN19" s="660"/>
      <c r="DO19" s="660"/>
      <c r="DP19" s="661"/>
      <c r="DQ19" s="668" t="s">
        <v>224</v>
      </c>
      <c r="DR19" s="660"/>
      <c r="DS19" s="660"/>
      <c r="DT19" s="660"/>
      <c r="DU19" s="660"/>
      <c r="DV19" s="660"/>
      <c r="DW19" s="660"/>
      <c r="DX19" s="660"/>
      <c r="DY19" s="660"/>
      <c r="DZ19" s="660"/>
      <c r="EA19" s="660"/>
      <c r="EB19" s="660"/>
      <c r="EC19" s="669"/>
    </row>
    <row r="20" spans="2:133" ht="11.25" customHeight="1">
      <c r="B20" s="656" t="s">
        <v>265</v>
      </c>
      <c r="C20" s="657"/>
      <c r="D20" s="657"/>
      <c r="E20" s="657"/>
      <c r="F20" s="657"/>
      <c r="G20" s="657"/>
      <c r="H20" s="657"/>
      <c r="I20" s="657"/>
      <c r="J20" s="657"/>
      <c r="K20" s="657"/>
      <c r="L20" s="657"/>
      <c r="M20" s="657"/>
      <c r="N20" s="657"/>
      <c r="O20" s="657"/>
      <c r="P20" s="657"/>
      <c r="Q20" s="658"/>
      <c r="R20" s="659">
        <v>278139</v>
      </c>
      <c r="S20" s="660"/>
      <c r="T20" s="660"/>
      <c r="U20" s="660"/>
      <c r="V20" s="660"/>
      <c r="W20" s="660"/>
      <c r="X20" s="660"/>
      <c r="Y20" s="661"/>
      <c r="Z20" s="662">
        <v>1.1000000000000001</v>
      </c>
      <c r="AA20" s="662"/>
      <c r="AB20" s="662"/>
      <c r="AC20" s="662"/>
      <c r="AD20" s="663" t="s">
        <v>224</v>
      </c>
      <c r="AE20" s="663"/>
      <c r="AF20" s="663"/>
      <c r="AG20" s="663"/>
      <c r="AH20" s="663"/>
      <c r="AI20" s="663"/>
      <c r="AJ20" s="663"/>
      <c r="AK20" s="663"/>
      <c r="AL20" s="664" t="s">
        <v>129</v>
      </c>
      <c r="AM20" s="665"/>
      <c r="AN20" s="665"/>
      <c r="AO20" s="666"/>
      <c r="AP20" s="656" t="s">
        <v>266</v>
      </c>
      <c r="AQ20" s="657"/>
      <c r="AR20" s="657"/>
      <c r="AS20" s="657"/>
      <c r="AT20" s="657"/>
      <c r="AU20" s="657"/>
      <c r="AV20" s="657"/>
      <c r="AW20" s="657"/>
      <c r="AX20" s="657"/>
      <c r="AY20" s="657"/>
      <c r="AZ20" s="657"/>
      <c r="BA20" s="657"/>
      <c r="BB20" s="657"/>
      <c r="BC20" s="657"/>
      <c r="BD20" s="657"/>
      <c r="BE20" s="657"/>
      <c r="BF20" s="658"/>
      <c r="BG20" s="659">
        <v>616464</v>
      </c>
      <c r="BH20" s="660"/>
      <c r="BI20" s="660"/>
      <c r="BJ20" s="660"/>
      <c r="BK20" s="660"/>
      <c r="BL20" s="660"/>
      <c r="BM20" s="660"/>
      <c r="BN20" s="661"/>
      <c r="BO20" s="662">
        <v>5.5</v>
      </c>
      <c r="BP20" s="662"/>
      <c r="BQ20" s="662"/>
      <c r="BR20" s="662"/>
      <c r="BS20" s="668" t="s">
        <v>224</v>
      </c>
      <c r="BT20" s="660"/>
      <c r="BU20" s="660"/>
      <c r="BV20" s="660"/>
      <c r="BW20" s="660"/>
      <c r="BX20" s="660"/>
      <c r="BY20" s="660"/>
      <c r="BZ20" s="660"/>
      <c r="CA20" s="660"/>
      <c r="CB20" s="669"/>
      <c r="CD20" s="674" t="s">
        <v>267</v>
      </c>
      <c r="CE20" s="675"/>
      <c r="CF20" s="675"/>
      <c r="CG20" s="675"/>
      <c r="CH20" s="675"/>
      <c r="CI20" s="675"/>
      <c r="CJ20" s="675"/>
      <c r="CK20" s="675"/>
      <c r="CL20" s="675"/>
      <c r="CM20" s="675"/>
      <c r="CN20" s="675"/>
      <c r="CO20" s="675"/>
      <c r="CP20" s="675"/>
      <c r="CQ20" s="676"/>
      <c r="CR20" s="659">
        <v>25403653</v>
      </c>
      <c r="CS20" s="660"/>
      <c r="CT20" s="660"/>
      <c r="CU20" s="660"/>
      <c r="CV20" s="660"/>
      <c r="CW20" s="660"/>
      <c r="CX20" s="660"/>
      <c r="CY20" s="661"/>
      <c r="CZ20" s="662">
        <v>100</v>
      </c>
      <c r="DA20" s="662"/>
      <c r="DB20" s="662"/>
      <c r="DC20" s="662"/>
      <c r="DD20" s="668">
        <v>1625840</v>
      </c>
      <c r="DE20" s="660"/>
      <c r="DF20" s="660"/>
      <c r="DG20" s="660"/>
      <c r="DH20" s="660"/>
      <c r="DI20" s="660"/>
      <c r="DJ20" s="660"/>
      <c r="DK20" s="660"/>
      <c r="DL20" s="660"/>
      <c r="DM20" s="660"/>
      <c r="DN20" s="660"/>
      <c r="DO20" s="660"/>
      <c r="DP20" s="661"/>
      <c r="DQ20" s="668">
        <v>17785303</v>
      </c>
      <c r="DR20" s="660"/>
      <c r="DS20" s="660"/>
      <c r="DT20" s="660"/>
      <c r="DU20" s="660"/>
      <c r="DV20" s="660"/>
      <c r="DW20" s="660"/>
      <c r="DX20" s="660"/>
      <c r="DY20" s="660"/>
      <c r="DZ20" s="660"/>
      <c r="EA20" s="660"/>
      <c r="EB20" s="660"/>
      <c r="EC20" s="669"/>
    </row>
    <row r="21" spans="2:133" ht="11.25" customHeight="1">
      <c r="B21" s="656" t="s">
        <v>268</v>
      </c>
      <c r="C21" s="657"/>
      <c r="D21" s="657"/>
      <c r="E21" s="657"/>
      <c r="F21" s="657"/>
      <c r="G21" s="657"/>
      <c r="H21" s="657"/>
      <c r="I21" s="657"/>
      <c r="J21" s="657"/>
      <c r="K21" s="657"/>
      <c r="L21" s="657"/>
      <c r="M21" s="657"/>
      <c r="N21" s="657"/>
      <c r="O21" s="657"/>
      <c r="P21" s="657"/>
      <c r="Q21" s="658"/>
      <c r="R21" s="659">
        <v>264</v>
      </c>
      <c r="S21" s="660"/>
      <c r="T21" s="660"/>
      <c r="U21" s="660"/>
      <c r="V21" s="660"/>
      <c r="W21" s="660"/>
      <c r="X21" s="660"/>
      <c r="Y21" s="661"/>
      <c r="Z21" s="662">
        <v>0</v>
      </c>
      <c r="AA21" s="662"/>
      <c r="AB21" s="662"/>
      <c r="AC21" s="662"/>
      <c r="AD21" s="663" t="s">
        <v>129</v>
      </c>
      <c r="AE21" s="663"/>
      <c r="AF21" s="663"/>
      <c r="AG21" s="663"/>
      <c r="AH21" s="663"/>
      <c r="AI21" s="663"/>
      <c r="AJ21" s="663"/>
      <c r="AK21" s="663"/>
      <c r="AL21" s="664" t="s">
        <v>129</v>
      </c>
      <c r="AM21" s="665"/>
      <c r="AN21" s="665"/>
      <c r="AO21" s="666"/>
      <c r="AP21" s="677" t="s">
        <v>269</v>
      </c>
      <c r="AQ21" s="678"/>
      <c r="AR21" s="678"/>
      <c r="AS21" s="678"/>
      <c r="AT21" s="678"/>
      <c r="AU21" s="678"/>
      <c r="AV21" s="678"/>
      <c r="AW21" s="678"/>
      <c r="AX21" s="678"/>
      <c r="AY21" s="678"/>
      <c r="AZ21" s="678"/>
      <c r="BA21" s="678"/>
      <c r="BB21" s="678"/>
      <c r="BC21" s="678"/>
      <c r="BD21" s="678"/>
      <c r="BE21" s="678"/>
      <c r="BF21" s="679"/>
      <c r="BG21" s="659" t="s">
        <v>129</v>
      </c>
      <c r="BH21" s="660"/>
      <c r="BI21" s="660"/>
      <c r="BJ21" s="660"/>
      <c r="BK21" s="660"/>
      <c r="BL21" s="660"/>
      <c r="BM21" s="660"/>
      <c r="BN21" s="661"/>
      <c r="BO21" s="662" t="s">
        <v>129</v>
      </c>
      <c r="BP21" s="662"/>
      <c r="BQ21" s="662"/>
      <c r="BR21" s="662"/>
      <c r="BS21" s="668" t="s">
        <v>129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270</v>
      </c>
      <c r="C22" s="657"/>
      <c r="D22" s="657"/>
      <c r="E22" s="657"/>
      <c r="F22" s="657"/>
      <c r="G22" s="657"/>
      <c r="H22" s="657"/>
      <c r="I22" s="657"/>
      <c r="J22" s="657"/>
      <c r="K22" s="657"/>
      <c r="L22" s="657"/>
      <c r="M22" s="657"/>
      <c r="N22" s="657"/>
      <c r="O22" s="657"/>
      <c r="P22" s="657"/>
      <c r="Q22" s="658"/>
      <c r="R22" s="659">
        <v>15664141</v>
      </c>
      <c r="S22" s="660"/>
      <c r="T22" s="660"/>
      <c r="U22" s="660"/>
      <c r="V22" s="660"/>
      <c r="W22" s="660"/>
      <c r="X22" s="660"/>
      <c r="Y22" s="661"/>
      <c r="Z22" s="662">
        <v>59.5</v>
      </c>
      <c r="AA22" s="662"/>
      <c r="AB22" s="662"/>
      <c r="AC22" s="662"/>
      <c r="AD22" s="663">
        <v>14769274</v>
      </c>
      <c r="AE22" s="663"/>
      <c r="AF22" s="663"/>
      <c r="AG22" s="663"/>
      <c r="AH22" s="663"/>
      <c r="AI22" s="663"/>
      <c r="AJ22" s="663"/>
      <c r="AK22" s="663"/>
      <c r="AL22" s="664">
        <v>99</v>
      </c>
      <c r="AM22" s="665"/>
      <c r="AN22" s="665"/>
      <c r="AO22" s="666"/>
      <c r="AP22" s="677" t="s">
        <v>271</v>
      </c>
      <c r="AQ22" s="678"/>
      <c r="AR22" s="678"/>
      <c r="AS22" s="678"/>
      <c r="AT22" s="678"/>
      <c r="AU22" s="678"/>
      <c r="AV22" s="678"/>
      <c r="AW22" s="678"/>
      <c r="AX22" s="678"/>
      <c r="AY22" s="678"/>
      <c r="AZ22" s="678"/>
      <c r="BA22" s="678"/>
      <c r="BB22" s="678"/>
      <c r="BC22" s="678"/>
      <c r="BD22" s="678"/>
      <c r="BE22" s="678"/>
      <c r="BF22" s="679"/>
      <c r="BG22" s="659" t="s">
        <v>129</v>
      </c>
      <c r="BH22" s="660"/>
      <c r="BI22" s="660"/>
      <c r="BJ22" s="660"/>
      <c r="BK22" s="660"/>
      <c r="BL22" s="660"/>
      <c r="BM22" s="660"/>
      <c r="BN22" s="661"/>
      <c r="BO22" s="662" t="s">
        <v>129</v>
      </c>
      <c r="BP22" s="662"/>
      <c r="BQ22" s="662"/>
      <c r="BR22" s="662"/>
      <c r="BS22" s="668" t="s">
        <v>224</v>
      </c>
      <c r="BT22" s="660"/>
      <c r="BU22" s="660"/>
      <c r="BV22" s="660"/>
      <c r="BW22" s="660"/>
      <c r="BX22" s="660"/>
      <c r="BY22" s="660"/>
      <c r="BZ22" s="660"/>
      <c r="CA22" s="660"/>
      <c r="CB22" s="669"/>
      <c r="CD22" s="641" t="s">
        <v>272</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273</v>
      </c>
      <c r="C23" s="657"/>
      <c r="D23" s="657"/>
      <c r="E23" s="657"/>
      <c r="F23" s="657"/>
      <c r="G23" s="657"/>
      <c r="H23" s="657"/>
      <c r="I23" s="657"/>
      <c r="J23" s="657"/>
      <c r="K23" s="657"/>
      <c r="L23" s="657"/>
      <c r="M23" s="657"/>
      <c r="N23" s="657"/>
      <c r="O23" s="657"/>
      <c r="P23" s="657"/>
      <c r="Q23" s="658"/>
      <c r="R23" s="659">
        <v>10280</v>
      </c>
      <c r="S23" s="660"/>
      <c r="T23" s="660"/>
      <c r="U23" s="660"/>
      <c r="V23" s="660"/>
      <c r="W23" s="660"/>
      <c r="X23" s="660"/>
      <c r="Y23" s="661"/>
      <c r="Z23" s="662">
        <v>0</v>
      </c>
      <c r="AA23" s="662"/>
      <c r="AB23" s="662"/>
      <c r="AC23" s="662"/>
      <c r="AD23" s="663">
        <v>10280</v>
      </c>
      <c r="AE23" s="663"/>
      <c r="AF23" s="663"/>
      <c r="AG23" s="663"/>
      <c r="AH23" s="663"/>
      <c r="AI23" s="663"/>
      <c r="AJ23" s="663"/>
      <c r="AK23" s="663"/>
      <c r="AL23" s="664">
        <v>0.1</v>
      </c>
      <c r="AM23" s="665"/>
      <c r="AN23" s="665"/>
      <c r="AO23" s="666"/>
      <c r="AP23" s="677" t="s">
        <v>274</v>
      </c>
      <c r="AQ23" s="678"/>
      <c r="AR23" s="678"/>
      <c r="AS23" s="678"/>
      <c r="AT23" s="678"/>
      <c r="AU23" s="678"/>
      <c r="AV23" s="678"/>
      <c r="AW23" s="678"/>
      <c r="AX23" s="678"/>
      <c r="AY23" s="678"/>
      <c r="AZ23" s="678"/>
      <c r="BA23" s="678"/>
      <c r="BB23" s="678"/>
      <c r="BC23" s="678"/>
      <c r="BD23" s="678"/>
      <c r="BE23" s="678"/>
      <c r="BF23" s="679"/>
      <c r="BG23" s="659">
        <v>616464</v>
      </c>
      <c r="BH23" s="660"/>
      <c r="BI23" s="660"/>
      <c r="BJ23" s="660"/>
      <c r="BK23" s="660"/>
      <c r="BL23" s="660"/>
      <c r="BM23" s="660"/>
      <c r="BN23" s="661"/>
      <c r="BO23" s="662">
        <v>5.5</v>
      </c>
      <c r="BP23" s="662"/>
      <c r="BQ23" s="662"/>
      <c r="BR23" s="662"/>
      <c r="BS23" s="668" t="s">
        <v>129</v>
      </c>
      <c r="BT23" s="660"/>
      <c r="BU23" s="660"/>
      <c r="BV23" s="660"/>
      <c r="BW23" s="660"/>
      <c r="BX23" s="660"/>
      <c r="BY23" s="660"/>
      <c r="BZ23" s="660"/>
      <c r="CA23" s="660"/>
      <c r="CB23" s="669"/>
      <c r="CD23" s="641" t="s">
        <v>213</v>
      </c>
      <c r="CE23" s="642"/>
      <c r="CF23" s="642"/>
      <c r="CG23" s="642"/>
      <c r="CH23" s="642"/>
      <c r="CI23" s="642"/>
      <c r="CJ23" s="642"/>
      <c r="CK23" s="642"/>
      <c r="CL23" s="642"/>
      <c r="CM23" s="642"/>
      <c r="CN23" s="642"/>
      <c r="CO23" s="642"/>
      <c r="CP23" s="642"/>
      <c r="CQ23" s="643"/>
      <c r="CR23" s="641" t="s">
        <v>275</v>
      </c>
      <c r="CS23" s="642"/>
      <c r="CT23" s="642"/>
      <c r="CU23" s="642"/>
      <c r="CV23" s="642"/>
      <c r="CW23" s="642"/>
      <c r="CX23" s="642"/>
      <c r="CY23" s="643"/>
      <c r="CZ23" s="641" t="s">
        <v>276</v>
      </c>
      <c r="DA23" s="642"/>
      <c r="DB23" s="642"/>
      <c r="DC23" s="643"/>
      <c r="DD23" s="641" t="s">
        <v>277</v>
      </c>
      <c r="DE23" s="642"/>
      <c r="DF23" s="642"/>
      <c r="DG23" s="642"/>
      <c r="DH23" s="642"/>
      <c r="DI23" s="642"/>
      <c r="DJ23" s="642"/>
      <c r="DK23" s="643"/>
      <c r="DL23" s="689" t="s">
        <v>278</v>
      </c>
      <c r="DM23" s="690"/>
      <c r="DN23" s="690"/>
      <c r="DO23" s="690"/>
      <c r="DP23" s="690"/>
      <c r="DQ23" s="690"/>
      <c r="DR23" s="690"/>
      <c r="DS23" s="690"/>
      <c r="DT23" s="690"/>
      <c r="DU23" s="690"/>
      <c r="DV23" s="691"/>
      <c r="DW23" s="641" t="s">
        <v>279</v>
      </c>
      <c r="DX23" s="642"/>
      <c r="DY23" s="642"/>
      <c r="DZ23" s="642"/>
      <c r="EA23" s="642"/>
      <c r="EB23" s="642"/>
      <c r="EC23" s="643"/>
    </row>
    <row r="24" spans="2:133" ht="11.25" customHeight="1">
      <c r="B24" s="656" t="s">
        <v>280</v>
      </c>
      <c r="C24" s="657"/>
      <c r="D24" s="657"/>
      <c r="E24" s="657"/>
      <c r="F24" s="657"/>
      <c r="G24" s="657"/>
      <c r="H24" s="657"/>
      <c r="I24" s="657"/>
      <c r="J24" s="657"/>
      <c r="K24" s="657"/>
      <c r="L24" s="657"/>
      <c r="M24" s="657"/>
      <c r="N24" s="657"/>
      <c r="O24" s="657"/>
      <c r="P24" s="657"/>
      <c r="Q24" s="658"/>
      <c r="R24" s="659">
        <v>341278</v>
      </c>
      <c r="S24" s="660"/>
      <c r="T24" s="660"/>
      <c r="U24" s="660"/>
      <c r="V24" s="660"/>
      <c r="W24" s="660"/>
      <c r="X24" s="660"/>
      <c r="Y24" s="661"/>
      <c r="Z24" s="662">
        <v>1.3</v>
      </c>
      <c r="AA24" s="662"/>
      <c r="AB24" s="662"/>
      <c r="AC24" s="662"/>
      <c r="AD24" s="663" t="s">
        <v>129</v>
      </c>
      <c r="AE24" s="663"/>
      <c r="AF24" s="663"/>
      <c r="AG24" s="663"/>
      <c r="AH24" s="663"/>
      <c r="AI24" s="663"/>
      <c r="AJ24" s="663"/>
      <c r="AK24" s="663"/>
      <c r="AL24" s="664" t="s">
        <v>129</v>
      </c>
      <c r="AM24" s="665"/>
      <c r="AN24" s="665"/>
      <c r="AO24" s="666"/>
      <c r="AP24" s="677" t="s">
        <v>281</v>
      </c>
      <c r="AQ24" s="678"/>
      <c r="AR24" s="678"/>
      <c r="AS24" s="678"/>
      <c r="AT24" s="678"/>
      <c r="AU24" s="678"/>
      <c r="AV24" s="678"/>
      <c r="AW24" s="678"/>
      <c r="AX24" s="678"/>
      <c r="AY24" s="678"/>
      <c r="AZ24" s="678"/>
      <c r="BA24" s="678"/>
      <c r="BB24" s="678"/>
      <c r="BC24" s="678"/>
      <c r="BD24" s="678"/>
      <c r="BE24" s="678"/>
      <c r="BF24" s="679"/>
      <c r="BG24" s="659" t="s">
        <v>129</v>
      </c>
      <c r="BH24" s="660"/>
      <c r="BI24" s="660"/>
      <c r="BJ24" s="660"/>
      <c r="BK24" s="660"/>
      <c r="BL24" s="660"/>
      <c r="BM24" s="660"/>
      <c r="BN24" s="661"/>
      <c r="BO24" s="662" t="s">
        <v>224</v>
      </c>
      <c r="BP24" s="662"/>
      <c r="BQ24" s="662"/>
      <c r="BR24" s="662"/>
      <c r="BS24" s="668" t="s">
        <v>224</v>
      </c>
      <c r="BT24" s="660"/>
      <c r="BU24" s="660"/>
      <c r="BV24" s="660"/>
      <c r="BW24" s="660"/>
      <c r="BX24" s="660"/>
      <c r="BY24" s="660"/>
      <c r="BZ24" s="660"/>
      <c r="CA24" s="660"/>
      <c r="CB24" s="669"/>
      <c r="CD24" s="670" t="s">
        <v>282</v>
      </c>
      <c r="CE24" s="671"/>
      <c r="CF24" s="671"/>
      <c r="CG24" s="671"/>
      <c r="CH24" s="671"/>
      <c r="CI24" s="671"/>
      <c r="CJ24" s="671"/>
      <c r="CK24" s="671"/>
      <c r="CL24" s="671"/>
      <c r="CM24" s="671"/>
      <c r="CN24" s="671"/>
      <c r="CO24" s="671"/>
      <c r="CP24" s="671"/>
      <c r="CQ24" s="672"/>
      <c r="CR24" s="648">
        <v>14561922</v>
      </c>
      <c r="CS24" s="649"/>
      <c r="CT24" s="649"/>
      <c r="CU24" s="649"/>
      <c r="CV24" s="649"/>
      <c r="CW24" s="649"/>
      <c r="CX24" s="649"/>
      <c r="CY24" s="650"/>
      <c r="CZ24" s="653">
        <v>57.3</v>
      </c>
      <c r="DA24" s="654"/>
      <c r="DB24" s="654"/>
      <c r="DC24" s="673"/>
      <c r="DD24" s="692">
        <v>9269816</v>
      </c>
      <c r="DE24" s="649"/>
      <c r="DF24" s="649"/>
      <c r="DG24" s="649"/>
      <c r="DH24" s="649"/>
      <c r="DI24" s="649"/>
      <c r="DJ24" s="649"/>
      <c r="DK24" s="650"/>
      <c r="DL24" s="692">
        <v>9200729</v>
      </c>
      <c r="DM24" s="649"/>
      <c r="DN24" s="649"/>
      <c r="DO24" s="649"/>
      <c r="DP24" s="649"/>
      <c r="DQ24" s="649"/>
      <c r="DR24" s="649"/>
      <c r="DS24" s="649"/>
      <c r="DT24" s="649"/>
      <c r="DU24" s="649"/>
      <c r="DV24" s="650"/>
      <c r="DW24" s="653">
        <v>57.1</v>
      </c>
      <c r="DX24" s="654"/>
      <c r="DY24" s="654"/>
      <c r="DZ24" s="654"/>
      <c r="EA24" s="654"/>
      <c r="EB24" s="654"/>
      <c r="EC24" s="655"/>
    </row>
    <row r="25" spans="2:133" ht="11.25" customHeight="1">
      <c r="B25" s="656" t="s">
        <v>283</v>
      </c>
      <c r="C25" s="657"/>
      <c r="D25" s="657"/>
      <c r="E25" s="657"/>
      <c r="F25" s="657"/>
      <c r="G25" s="657"/>
      <c r="H25" s="657"/>
      <c r="I25" s="657"/>
      <c r="J25" s="657"/>
      <c r="K25" s="657"/>
      <c r="L25" s="657"/>
      <c r="M25" s="657"/>
      <c r="N25" s="657"/>
      <c r="O25" s="657"/>
      <c r="P25" s="657"/>
      <c r="Q25" s="658"/>
      <c r="R25" s="659">
        <v>341292</v>
      </c>
      <c r="S25" s="660"/>
      <c r="T25" s="660"/>
      <c r="U25" s="660"/>
      <c r="V25" s="660"/>
      <c r="W25" s="660"/>
      <c r="X25" s="660"/>
      <c r="Y25" s="661"/>
      <c r="Z25" s="662">
        <v>1.3</v>
      </c>
      <c r="AA25" s="662"/>
      <c r="AB25" s="662"/>
      <c r="AC25" s="662"/>
      <c r="AD25" s="663">
        <v>125421</v>
      </c>
      <c r="AE25" s="663"/>
      <c r="AF25" s="663"/>
      <c r="AG25" s="663"/>
      <c r="AH25" s="663"/>
      <c r="AI25" s="663"/>
      <c r="AJ25" s="663"/>
      <c r="AK25" s="663"/>
      <c r="AL25" s="664">
        <v>0.8</v>
      </c>
      <c r="AM25" s="665"/>
      <c r="AN25" s="665"/>
      <c r="AO25" s="666"/>
      <c r="AP25" s="677" t="s">
        <v>284</v>
      </c>
      <c r="AQ25" s="678"/>
      <c r="AR25" s="678"/>
      <c r="AS25" s="678"/>
      <c r="AT25" s="678"/>
      <c r="AU25" s="678"/>
      <c r="AV25" s="678"/>
      <c r="AW25" s="678"/>
      <c r="AX25" s="678"/>
      <c r="AY25" s="678"/>
      <c r="AZ25" s="678"/>
      <c r="BA25" s="678"/>
      <c r="BB25" s="678"/>
      <c r="BC25" s="678"/>
      <c r="BD25" s="678"/>
      <c r="BE25" s="678"/>
      <c r="BF25" s="679"/>
      <c r="BG25" s="659" t="s">
        <v>129</v>
      </c>
      <c r="BH25" s="660"/>
      <c r="BI25" s="660"/>
      <c r="BJ25" s="660"/>
      <c r="BK25" s="660"/>
      <c r="BL25" s="660"/>
      <c r="BM25" s="660"/>
      <c r="BN25" s="661"/>
      <c r="BO25" s="662" t="s">
        <v>129</v>
      </c>
      <c r="BP25" s="662"/>
      <c r="BQ25" s="662"/>
      <c r="BR25" s="662"/>
      <c r="BS25" s="668" t="s">
        <v>129</v>
      </c>
      <c r="BT25" s="660"/>
      <c r="BU25" s="660"/>
      <c r="BV25" s="660"/>
      <c r="BW25" s="660"/>
      <c r="BX25" s="660"/>
      <c r="BY25" s="660"/>
      <c r="BZ25" s="660"/>
      <c r="CA25" s="660"/>
      <c r="CB25" s="669"/>
      <c r="CD25" s="674" t="s">
        <v>285</v>
      </c>
      <c r="CE25" s="675"/>
      <c r="CF25" s="675"/>
      <c r="CG25" s="675"/>
      <c r="CH25" s="675"/>
      <c r="CI25" s="675"/>
      <c r="CJ25" s="675"/>
      <c r="CK25" s="675"/>
      <c r="CL25" s="675"/>
      <c r="CM25" s="675"/>
      <c r="CN25" s="675"/>
      <c r="CO25" s="675"/>
      <c r="CP25" s="675"/>
      <c r="CQ25" s="676"/>
      <c r="CR25" s="659">
        <v>4951974</v>
      </c>
      <c r="CS25" s="695"/>
      <c r="CT25" s="695"/>
      <c r="CU25" s="695"/>
      <c r="CV25" s="695"/>
      <c r="CW25" s="695"/>
      <c r="CX25" s="695"/>
      <c r="CY25" s="696"/>
      <c r="CZ25" s="664">
        <v>19.5</v>
      </c>
      <c r="DA25" s="693"/>
      <c r="DB25" s="693"/>
      <c r="DC25" s="697"/>
      <c r="DD25" s="668">
        <v>4626718</v>
      </c>
      <c r="DE25" s="695"/>
      <c r="DF25" s="695"/>
      <c r="DG25" s="695"/>
      <c r="DH25" s="695"/>
      <c r="DI25" s="695"/>
      <c r="DJ25" s="695"/>
      <c r="DK25" s="696"/>
      <c r="DL25" s="668">
        <v>4621700</v>
      </c>
      <c r="DM25" s="695"/>
      <c r="DN25" s="695"/>
      <c r="DO25" s="695"/>
      <c r="DP25" s="695"/>
      <c r="DQ25" s="695"/>
      <c r="DR25" s="695"/>
      <c r="DS25" s="695"/>
      <c r="DT25" s="695"/>
      <c r="DU25" s="695"/>
      <c r="DV25" s="696"/>
      <c r="DW25" s="664">
        <v>28.7</v>
      </c>
      <c r="DX25" s="693"/>
      <c r="DY25" s="693"/>
      <c r="DZ25" s="693"/>
      <c r="EA25" s="693"/>
      <c r="EB25" s="693"/>
      <c r="EC25" s="694"/>
    </row>
    <row r="26" spans="2:133" ht="11.25" customHeight="1">
      <c r="B26" s="656" t="s">
        <v>286</v>
      </c>
      <c r="C26" s="657"/>
      <c r="D26" s="657"/>
      <c r="E26" s="657"/>
      <c r="F26" s="657"/>
      <c r="G26" s="657"/>
      <c r="H26" s="657"/>
      <c r="I26" s="657"/>
      <c r="J26" s="657"/>
      <c r="K26" s="657"/>
      <c r="L26" s="657"/>
      <c r="M26" s="657"/>
      <c r="N26" s="657"/>
      <c r="O26" s="657"/>
      <c r="P26" s="657"/>
      <c r="Q26" s="658"/>
      <c r="R26" s="659">
        <v>266980</v>
      </c>
      <c r="S26" s="660"/>
      <c r="T26" s="660"/>
      <c r="U26" s="660"/>
      <c r="V26" s="660"/>
      <c r="W26" s="660"/>
      <c r="X26" s="660"/>
      <c r="Y26" s="661"/>
      <c r="Z26" s="662">
        <v>1</v>
      </c>
      <c r="AA26" s="662"/>
      <c r="AB26" s="662"/>
      <c r="AC26" s="662"/>
      <c r="AD26" s="663" t="s">
        <v>129</v>
      </c>
      <c r="AE26" s="663"/>
      <c r="AF26" s="663"/>
      <c r="AG26" s="663"/>
      <c r="AH26" s="663"/>
      <c r="AI26" s="663"/>
      <c r="AJ26" s="663"/>
      <c r="AK26" s="663"/>
      <c r="AL26" s="664" t="s">
        <v>224</v>
      </c>
      <c r="AM26" s="665"/>
      <c r="AN26" s="665"/>
      <c r="AO26" s="666"/>
      <c r="AP26" s="677" t="s">
        <v>287</v>
      </c>
      <c r="AQ26" s="698"/>
      <c r="AR26" s="698"/>
      <c r="AS26" s="698"/>
      <c r="AT26" s="698"/>
      <c r="AU26" s="698"/>
      <c r="AV26" s="698"/>
      <c r="AW26" s="698"/>
      <c r="AX26" s="698"/>
      <c r="AY26" s="698"/>
      <c r="AZ26" s="698"/>
      <c r="BA26" s="698"/>
      <c r="BB26" s="698"/>
      <c r="BC26" s="698"/>
      <c r="BD26" s="698"/>
      <c r="BE26" s="698"/>
      <c r="BF26" s="679"/>
      <c r="BG26" s="659" t="s">
        <v>129</v>
      </c>
      <c r="BH26" s="660"/>
      <c r="BI26" s="660"/>
      <c r="BJ26" s="660"/>
      <c r="BK26" s="660"/>
      <c r="BL26" s="660"/>
      <c r="BM26" s="660"/>
      <c r="BN26" s="661"/>
      <c r="BO26" s="662" t="s">
        <v>129</v>
      </c>
      <c r="BP26" s="662"/>
      <c r="BQ26" s="662"/>
      <c r="BR26" s="662"/>
      <c r="BS26" s="668" t="s">
        <v>129</v>
      </c>
      <c r="BT26" s="660"/>
      <c r="BU26" s="660"/>
      <c r="BV26" s="660"/>
      <c r="BW26" s="660"/>
      <c r="BX26" s="660"/>
      <c r="BY26" s="660"/>
      <c r="BZ26" s="660"/>
      <c r="CA26" s="660"/>
      <c r="CB26" s="669"/>
      <c r="CD26" s="674" t="s">
        <v>288</v>
      </c>
      <c r="CE26" s="675"/>
      <c r="CF26" s="675"/>
      <c r="CG26" s="675"/>
      <c r="CH26" s="675"/>
      <c r="CI26" s="675"/>
      <c r="CJ26" s="675"/>
      <c r="CK26" s="675"/>
      <c r="CL26" s="675"/>
      <c r="CM26" s="675"/>
      <c r="CN26" s="675"/>
      <c r="CO26" s="675"/>
      <c r="CP26" s="675"/>
      <c r="CQ26" s="676"/>
      <c r="CR26" s="659">
        <v>3430507</v>
      </c>
      <c r="CS26" s="660"/>
      <c r="CT26" s="660"/>
      <c r="CU26" s="660"/>
      <c r="CV26" s="660"/>
      <c r="CW26" s="660"/>
      <c r="CX26" s="660"/>
      <c r="CY26" s="661"/>
      <c r="CZ26" s="664">
        <v>13.5</v>
      </c>
      <c r="DA26" s="693"/>
      <c r="DB26" s="693"/>
      <c r="DC26" s="697"/>
      <c r="DD26" s="668">
        <v>3137205</v>
      </c>
      <c r="DE26" s="660"/>
      <c r="DF26" s="660"/>
      <c r="DG26" s="660"/>
      <c r="DH26" s="660"/>
      <c r="DI26" s="660"/>
      <c r="DJ26" s="660"/>
      <c r="DK26" s="661"/>
      <c r="DL26" s="668" t="s">
        <v>129</v>
      </c>
      <c r="DM26" s="660"/>
      <c r="DN26" s="660"/>
      <c r="DO26" s="660"/>
      <c r="DP26" s="660"/>
      <c r="DQ26" s="660"/>
      <c r="DR26" s="660"/>
      <c r="DS26" s="660"/>
      <c r="DT26" s="660"/>
      <c r="DU26" s="660"/>
      <c r="DV26" s="661"/>
      <c r="DW26" s="664" t="s">
        <v>224</v>
      </c>
      <c r="DX26" s="693"/>
      <c r="DY26" s="693"/>
      <c r="DZ26" s="693"/>
      <c r="EA26" s="693"/>
      <c r="EB26" s="693"/>
      <c r="EC26" s="694"/>
    </row>
    <row r="27" spans="2:133" ht="11.25" customHeight="1">
      <c r="B27" s="656" t="s">
        <v>289</v>
      </c>
      <c r="C27" s="657"/>
      <c r="D27" s="657"/>
      <c r="E27" s="657"/>
      <c r="F27" s="657"/>
      <c r="G27" s="657"/>
      <c r="H27" s="657"/>
      <c r="I27" s="657"/>
      <c r="J27" s="657"/>
      <c r="K27" s="657"/>
      <c r="L27" s="657"/>
      <c r="M27" s="657"/>
      <c r="N27" s="657"/>
      <c r="O27" s="657"/>
      <c r="P27" s="657"/>
      <c r="Q27" s="658"/>
      <c r="R27" s="659">
        <v>3989186</v>
      </c>
      <c r="S27" s="660"/>
      <c r="T27" s="660"/>
      <c r="U27" s="660"/>
      <c r="V27" s="660"/>
      <c r="W27" s="660"/>
      <c r="X27" s="660"/>
      <c r="Y27" s="661"/>
      <c r="Z27" s="662">
        <v>15.1</v>
      </c>
      <c r="AA27" s="662"/>
      <c r="AB27" s="662"/>
      <c r="AC27" s="662"/>
      <c r="AD27" s="663" t="s">
        <v>224</v>
      </c>
      <c r="AE27" s="663"/>
      <c r="AF27" s="663"/>
      <c r="AG27" s="663"/>
      <c r="AH27" s="663"/>
      <c r="AI27" s="663"/>
      <c r="AJ27" s="663"/>
      <c r="AK27" s="663"/>
      <c r="AL27" s="664" t="s">
        <v>129</v>
      </c>
      <c r="AM27" s="665"/>
      <c r="AN27" s="665"/>
      <c r="AO27" s="666"/>
      <c r="AP27" s="656" t="s">
        <v>290</v>
      </c>
      <c r="AQ27" s="657"/>
      <c r="AR27" s="657"/>
      <c r="AS27" s="657"/>
      <c r="AT27" s="657"/>
      <c r="AU27" s="657"/>
      <c r="AV27" s="657"/>
      <c r="AW27" s="657"/>
      <c r="AX27" s="657"/>
      <c r="AY27" s="657"/>
      <c r="AZ27" s="657"/>
      <c r="BA27" s="657"/>
      <c r="BB27" s="657"/>
      <c r="BC27" s="657"/>
      <c r="BD27" s="657"/>
      <c r="BE27" s="657"/>
      <c r="BF27" s="658"/>
      <c r="BG27" s="659">
        <v>11244473</v>
      </c>
      <c r="BH27" s="660"/>
      <c r="BI27" s="660"/>
      <c r="BJ27" s="660"/>
      <c r="BK27" s="660"/>
      <c r="BL27" s="660"/>
      <c r="BM27" s="660"/>
      <c r="BN27" s="661"/>
      <c r="BO27" s="662">
        <v>100</v>
      </c>
      <c r="BP27" s="662"/>
      <c r="BQ27" s="662"/>
      <c r="BR27" s="662"/>
      <c r="BS27" s="668" t="s">
        <v>129</v>
      </c>
      <c r="BT27" s="660"/>
      <c r="BU27" s="660"/>
      <c r="BV27" s="660"/>
      <c r="BW27" s="660"/>
      <c r="BX27" s="660"/>
      <c r="BY27" s="660"/>
      <c r="BZ27" s="660"/>
      <c r="CA27" s="660"/>
      <c r="CB27" s="669"/>
      <c r="CD27" s="674" t="s">
        <v>291</v>
      </c>
      <c r="CE27" s="675"/>
      <c r="CF27" s="675"/>
      <c r="CG27" s="675"/>
      <c r="CH27" s="675"/>
      <c r="CI27" s="675"/>
      <c r="CJ27" s="675"/>
      <c r="CK27" s="675"/>
      <c r="CL27" s="675"/>
      <c r="CM27" s="675"/>
      <c r="CN27" s="675"/>
      <c r="CO27" s="675"/>
      <c r="CP27" s="675"/>
      <c r="CQ27" s="676"/>
      <c r="CR27" s="659">
        <v>7275767</v>
      </c>
      <c r="CS27" s="695"/>
      <c r="CT27" s="695"/>
      <c r="CU27" s="695"/>
      <c r="CV27" s="695"/>
      <c r="CW27" s="695"/>
      <c r="CX27" s="695"/>
      <c r="CY27" s="696"/>
      <c r="CZ27" s="664">
        <v>28.6</v>
      </c>
      <c r="DA27" s="693"/>
      <c r="DB27" s="693"/>
      <c r="DC27" s="697"/>
      <c r="DD27" s="668">
        <v>2322311</v>
      </c>
      <c r="DE27" s="695"/>
      <c r="DF27" s="695"/>
      <c r="DG27" s="695"/>
      <c r="DH27" s="695"/>
      <c r="DI27" s="695"/>
      <c r="DJ27" s="695"/>
      <c r="DK27" s="696"/>
      <c r="DL27" s="668">
        <v>2258242</v>
      </c>
      <c r="DM27" s="695"/>
      <c r="DN27" s="695"/>
      <c r="DO27" s="695"/>
      <c r="DP27" s="695"/>
      <c r="DQ27" s="695"/>
      <c r="DR27" s="695"/>
      <c r="DS27" s="695"/>
      <c r="DT27" s="695"/>
      <c r="DU27" s="695"/>
      <c r="DV27" s="696"/>
      <c r="DW27" s="664">
        <v>14</v>
      </c>
      <c r="DX27" s="693"/>
      <c r="DY27" s="693"/>
      <c r="DZ27" s="693"/>
      <c r="EA27" s="693"/>
      <c r="EB27" s="693"/>
      <c r="EC27" s="694"/>
    </row>
    <row r="28" spans="2:133" ht="11.25" customHeight="1">
      <c r="B28" s="701" t="s">
        <v>292</v>
      </c>
      <c r="C28" s="702"/>
      <c r="D28" s="702"/>
      <c r="E28" s="702"/>
      <c r="F28" s="702"/>
      <c r="G28" s="702"/>
      <c r="H28" s="702"/>
      <c r="I28" s="702"/>
      <c r="J28" s="702"/>
      <c r="K28" s="702"/>
      <c r="L28" s="702"/>
      <c r="M28" s="702"/>
      <c r="N28" s="702"/>
      <c r="O28" s="702"/>
      <c r="P28" s="702"/>
      <c r="Q28" s="703"/>
      <c r="R28" s="659" t="s">
        <v>129</v>
      </c>
      <c r="S28" s="660"/>
      <c r="T28" s="660"/>
      <c r="U28" s="660"/>
      <c r="V28" s="660"/>
      <c r="W28" s="660"/>
      <c r="X28" s="660"/>
      <c r="Y28" s="661"/>
      <c r="Z28" s="662" t="s">
        <v>129</v>
      </c>
      <c r="AA28" s="662"/>
      <c r="AB28" s="662"/>
      <c r="AC28" s="662"/>
      <c r="AD28" s="663" t="s">
        <v>129</v>
      </c>
      <c r="AE28" s="663"/>
      <c r="AF28" s="663"/>
      <c r="AG28" s="663"/>
      <c r="AH28" s="663"/>
      <c r="AI28" s="663"/>
      <c r="AJ28" s="663"/>
      <c r="AK28" s="663"/>
      <c r="AL28" s="664" t="s">
        <v>224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293</v>
      </c>
      <c r="CE28" s="675"/>
      <c r="CF28" s="675"/>
      <c r="CG28" s="675"/>
      <c r="CH28" s="675"/>
      <c r="CI28" s="675"/>
      <c r="CJ28" s="675"/>
      <c r="CK28" s="675"/>
      <c r="CL28" s="675"/>
      <c r="CM28" s="675"/>
      <c r="CN28" s="675"/>
      <c r="CO28" s="675"/>
      <c r="CP28" s="675"/>
      <c r="CQ28" s="676"/>
      <c r="CR28" s="659">
        <v>2334181</v>
      </c>
      <c r="CS28" s="660"/>
      <c r="CT28" s="660"/>
      <c r="CU28" s="660"/>
      <c r="CV28" s="660"/>
      <c r="CW28" s="660"/>
      <c r="CX28" s="660"/>
      <c r="CY28" s="661"/>
      <c r="CZ28" s="664">
        <v>9.1999999999999993</v>
      </c>
      <c r="DA28" s="693"/>
      <c r="DB28" s="693"/>
      <c r="DC28" s="697"/>
      <c r="DD28" s="668">
        <v>2320787</v>
      </c>
      <c r="DE28" s="660"/>
      <c r="DF28" s="660"/>
      <c r="DG28" s="660"/>
      <c r="DH28" s="660"/>
      <c r="DI28" s="660"/>
      <c r="DJ28" s="660"/>
      <c r="DK28" s="661"/>
      <c r="DL28" s="668">
        <v>2320787</v>
      </c>
      <c r="DM28" s="660"/>
      <c r="DN28" s="660"/>
      <c r="DO28" s="660"/>
      <c r="DP28" s="660"/>
      <c r="DQ28" s="660"/>
      <c r="DR28" s="660"/>
      <c r="DS28" s="660"/>
      <c r="DT28" s="660"/>
      <c r="DU28" s="660"/>
      <c r="DV28" s="661"/>
      <c r="DW28" s="664">
        <v>14.4</v>
      </c>
      <c r="DX28" s="693"/>
      <c r="DY28" s="693"/>
      <c r="DZ28" s="693"/>
      <c r="EA28" s="693"/>
      <c r="EB28" s="693"/>
      <c r="EC28" s="694"/>
    </row>
    <row r="29" spans="2:133" ht="11.25" customHeight="1">
      <c r="B29" s="656" t="s">
        <v>294</v>
      </c>
      <c r="C29" s="657"/>
      <c r="D29" s="657"/>
      <c r="E29" s="657"/>
      <c r="F29" s="657"/>
      <c r="G29" s="657"/>
      <c r="H29" s="657"/>
      <c r="I29" s="657"/>
      <c r="J29" s="657"/>
      <c r="K29" s="657"/>
      <c r="L29" s="657"/>
      <c r="M29" s="657"/>
      <c r="N29" s="657"/>
      <c r="O29" s="657"/>
      <c r="P29" s="657"/>
      <c r="Q29" s="658"/>
      <c r="R29" s="659">
        <v>1719491</v>
      </c>
      <c r="S29" s="660"/>
      <c r="T29" s="660"/>
      <c r="U29" s="660"/>
      <c r="V29" s="660"/>
      <c r="W29" s="660"/>
      <c r="X29" s="660"/>
      <c r="Y29" s="661"/>
      <c r="Z29" s="662">
        <v>6.5</v>
      </c>
      <c r="AA29" s="662"/>
      <c r="AB29" s="662"/>
      <c r="AC29" s="662"/>
      <c r="AD29" s="663" t="s">
        <v>129</v>
      </c>
      <c r="AE29" s="663"/>
      <c r="AF29" s="663"/>
      <c r="AG29" s="663"/>
      <c r="AH29" s="663"/>
      <c r="AI29" s="663"/>
      <c r="AJ29" s="663"/>
      <c r="AK29" s="663"/>
      <c r="AL29" s="664" t="s">
        <v>129</v>
      </c>
      <c r="AM29" s="665"/>
      <c r="AN29" s="665"/>
      <c r="AO29" s="666"/>
      <c r="AP29" s="638" t="s">
        <v>213</v>
      </c>
      <c r="AQ29" s="639"/>
      <c r="AR29" s="639"/>
      <c r="AS29" s="639"/>
      <c r="AT29" s="639"/>
      <c r="AU29" s="639"/>
      <c r="AV29" s="639"/>
      <c r="AW29" s="639"/>
      <c r="AX29" s="639"/>
      <c r="AY29" s="639"/>
      <c r="AZ29" s="639"/>
      <c r="BA29" s="639"/>
      <c r="BB29" s="639"/>
      <c r="BC29" s="639"/>
      <c r="BD29" s="639"/>
      <c r="BE29" s="639"/>
      <c r="BF29" s="640"/>
      <c r="BG29" s="638" t="s">
        <v>295</v>
      </c>
      <c r="BH29" s="699"/>
      <c r="BI29" s="699"/>
      <c r="BJ29" s="699"/>
      <c r="BK29" s="699"/>
      <c r="BL29" s="699"/>
      <c r="BM29" s="699"/>
      <c r="BN29" s="699"/>
      <c r="BO29" s="699"/>
      <c r="BP29" s="699"/>
      <c r="BQ29" s="700"/>
      <c r="BR29" s="638" t="s">
        <v>296</v>
      </c>
      <c r="BS29" s="699"/>
      <c r="BT29" s="699"/>
      <c r="BU29" s="699"/>
      <c r="BV29" s="699"/>
      <c r="BW29" s="699"/>
      <c r="BX29" s="699"/>
      <c r="BY29" s="699"/>
      <c r="BZ29" s="699"/>
      <c r="CA29" s="699"/>
      <c r="CB29" s="700"/>
      <c r="CD29" s="722" t="s">
        <v>297</v>
      </c>
      <c r="CE29" s="723"/>
      <c r="CF29" s="674" t="s">
        <v>62</v>
      </c>
      <c r="CG29" s="675"/>
      <c r="CH29" s="675"/>
      <c r="CI29" s="675"/>
      <c r="CJ29" s="675"/>
      <c r="CK29" s="675"/>
      <c r="CL29" s="675"/>
      <c r="CM29" s="675"/>
      <c r="CN29" s="675"/>
      <c r="CO29" s="675"/>
      <c r="CP29" s="675"/>
      <c r="CQ29" s="676"/>
      <c r="CR29" s="659">
        <v>2334181</v>
      </c>
      <c r="CS29" s="695"/>
      <c r="CT29" s="695"/>
      <c r="CU29" s="695"/>
      <c r="CV29" s="695"/>
      <c r="CW29" s="695"/>
      <c r="CX29" s="695"/>
      <c r="CY29" s="696"/>
      <c r="CZ29" s="664">
        <v>9.1999999999999993</v>
      </c>
      <c r="DA29" s="693"/>
      <c r="DB29" s="693"/>
      <c r="DC29" s="697"/>
      <c r="DD29" s="668">
        <v>2320787</v>
      </c>
      <c r="DE29" s="695"/>
      <c r="DF29" s="695"/>
      <c r="DG29" s="695"/>
      <c r="DH29" s="695"/>
      <c r="DI29" s="695"/>
      <c r="DJ29" s="695"/>
      <c r="DK29" s="696"/>
      <c r="DL29" s="668">
        <v>2320787</v>
      </c>
      <c r="DM29" s="695"/>
      <c r="DN29" s="695"/>
      <c r="DO29" s="695"/>
      <c r="DP29" s="695"/>
      <c r="DQ29" s="695"/>
      <c r="DR29" s="695"/>
      <c r="DS29" s="695"/>
      <c r="DT29" s="695"/>
      <c r="DU29" s="695"/>
      <c r="DV29" s="696"/>
      <c r="DW29" s="664">
        <v>14.4</v>
      </c>
      <c r="DX29" s="693"/>
      <c r="DY29" s="693"/>
      <c r="DZ29" s="693"/>
      <c r="EA29" s="693"/>
      <c r="EB29" s="693"/>
      <c r="EC29" s="694"/>
    </row>
    <row r="30" spans="2:133" ht="11.25" customHeight="1">
      <c r="B30" s="656" t="s">
        <v>298</v>
      </c>
      <c r="C30" s="657"/>
      <c r="D30" s="657"/>
      <c r="E30" s="657"/>
      <c r="F30" s="657"/>
      <c r="G30" s="657"/>
      <c r="H30" s="657"/>
      <c r="I30" s="657"/>
      <c r="J30" s="657"/>
      <c r="K30" s="657"/>
      <c r="L30" s="657"/>
      <c r="M30" s="657"/>
      <c r="N30" s="657"/>
      <c r="O30" s="657"/>
      <c r="P30" s="657"/>
      <c r="Q30" s="658"/>
      <c r="R30" s="659">
        <v>6274</v>
      </c>
      <c r="S30" s="660"/>
      <c r="T30" s="660"/>
      <c r="U30" s="660"/>
      <c r="V30" s="660"/>
      <c r="W30" s="660"/>
      <c r="X30" s="660"/>
      <c r="Y30" s="661"/>
      <c r="Z30" s="662">
        <v>0</v>
      </c>
      <c r="AA30" s="662"/>
      <c r="AB30" s="662"/>
      <c r="AC30" s="662"/>
      <c r="AD30" s="663" t="s">
        <v>129</v>
      </c>
      <c r="AE30" s="663"/>
      <c r="AF30" s="663"/>
      <c r="AG30" s="663"/>
      <c r="AH30" s="663"/>
      <c r="AI30" s="663"/>
      <c r="AJ30" s="663"/>
      <c r="AK30" s="663"/>
      <c r="AL30" s="664" t="s">
        <v>129</v>
      </c>
      <c r="AM30" s="665"/>
      <c r="AN30" s="665"/>
      <c r="AO30" s="666"/>
      <c r="AP30" s="707" t="s">
        <v>299</v>
      </c>
      <c r="AQ30" s="708"/>
      <c r="AR30" s="708"/>
      <c r="AS30" s="708"/>
      <c r="AT30" s="713" t="s">
        <v>300</v>
      </c>
      <c r="AU30" s="210"/>
      <c r="AV30" s="210"/>
      <c r="AW30" s="210"/>
      <c r="AX30" s="645" t="s">
        <v>179</v>
      </c>
      <c r="AY30" s="646"/>
      <c r="AZ30" s="646"/>
      <c r="BA30" s="646"/>
      <c r="BB30" s="646"/>
      <c r="BC30" s="646"/>
      <c r="BD30" s="646"/>
      <c r="BE30" s="646"/>
      <c r="BF30" s="647"/>
      <c r="BG30" s="719">
        <v>98.5</v>
      </c>
      <c r="BH30" s="720"/>
      <c r="BI30" s="720"/>
      <c r="BJ30" s="720"/>
      <c r="BK30" s="720"/>
      <c r="BL30" s="720"/>
      <c r="BM30" s="654">
        <v>94.1</v>
      </c>
      <c r="BN30" s="720"/>
      <c r="BO30" s="720"/>
      <c r="BP30" s="720"/>
      <c r="BQ30" s="721"/>
      <c r="BR30" s="719">
        <v>98.4</v>
      </c>
      <c r="BS30" s="720"/>
      <c r="BT30" s="720"/>
      <c r="BU30" s="720"/>
      <c r="BV30" s="720"/>
      <c r="BW30" s="720"/>
      <c r="BX30" s="654">
        <v>93.6</v>
      </c>
      <c r="BY30" s="720"/>
      <c r="BZ30" s="720"/>
      <c r="CA30" s="720"/>
      <c r="CB30" s="721"/>
      <c r="CD30" s="724"/>
      <c r="CE30" s="725"/>
      <c r="CF30" s="674" t="s">
        <v>301</v>
      </c>
      <c r="CG30" s="675"/>
      <c r="CH30" s="675"/>
      <c r="CI30" s="675"/>
      <c r="CJ30" s="675"/>
      <c r="CK30" s="675"/>
      <c r="CL30" s="675"/>
      <c r="CM30" s="675"/>
      <c r="CN30" s="675"/>
      <c r="CO30" s="675"/>
      <c r="CP30" s="675"/>
      <c r="CQ30" s="676"/>
      <c r="CR30" s="659">
        <v>2190250</v>
      </c>
      <c r="CS30" s="660"/>
      <c r="CT30" s="660"/>
      <c r="CU30" s="660"/>
      <c r="CV30" s="660"/>
      <c r="CW30" s="660"/>
      <c r="CX30" s="660"/>
      <c r="CY30" s="661"/>
      <c r="CZ30" s="664">
        <v>8.6</v>
      </c>
      <c r="DA30" s="693"/>
      <c r="DB30" s="693"/>
      <c r="DC30" s="697"/>
      <c r="DD30" s="668">
        <v>2176856</v>
      </c>
      <c r="DE30" s="660"/>
      <c r="DF30" s="660"/>
      <c r="DG30" s="660"/>
      <c r="DH30" s="660"/>
      <c r="DI30" s="660"/>
      <c r="DJ30" s="660"/>
      <c r="DK30" s="661"/>
      <c r="DL30" s="668">
        <v>2176856</v>
      </c>
      <c r="DM30" s="660"/>
      <c r="DN30" s="660"/>
      <c r="DO30" s="660"/>
      <c r="DP30" s="660"/>
      <c r="DQ30" s="660"/>
      <c r="DR30" s="660"/>
      <c r="DS30" s="660"/>
      <c r="DT30" s="660"/>
      <c r="DU30" s="660"/>
      <c r="DV30" s="661"/>
      <c r="DW30" s="664">
        <v>13.5</v>
      </c>
      <c r="DX30" s="693"/>
      <c r="DY30" s="693"/>
      <c r="DZ30" s="693"/>
      <c r="EA30" s="693"/>
      <c r="EB30" s="693"/>
      <c r="EC30" s="694"/>
    </row>
    <row r="31" spans="2:133" ht="11.25" customHeight="1">
      <c r="B31" s="656" t="s">
        <v>302</v>
      </c>
      <c r="C31" s="657"/>
      <c r="D31" s="657"/>
      <c r="E31" s="657"/>
      <c r="F31" s="657"/>
      <c r="G31" s="657"/>
      <c r="H31" s="657"/>
      <c r="I31" s="657"/>
      <c r="J31" s="657"/>
      <c r="K31" s="657"/>
      <c r="L31" s="657"/>
      <c r="M31" s="657"/>
      <c r="N31" s="657"/>
      <c r="O31" s="657"/>
      <c r="P31" s="657"/>
      <c r="Q31" s="658"/>
      <c r="R31" s="659">
        <v>6244</v>
      </c>
      <c r="S31" s="660"/>
      <c r="T31" s="660"/>
      <c r="U31" s="660"/>
      <c r="V31" s="660"/>
      <c r="W31" s="660"/>
      <c r="X31" s="660"/>
      <c r="Y31" s="661"/>
      <c r="Z31" s="662">
        <v>0</v>
      </c>
      <c r="AA31" s="662"/>
      <c r="AB31" s="662"/>
      <c r="AC31" s="662"/>
      <c r="AD31" s="663" t="s">
        <v>130</v>
      </c>
      <c r="AE31" s="663"/>
      <c r="AF31" s="663"/>
      <c r="AG31" s="663"/>
      <c r="AH31" s="663"/>
      <c r="AI31" s="663"/>
      <c r="AJ31" s="663"/>
      <c r="AK31" s="663"/>
      <c r="AL31" s="664" t="s">
        <v>224</v>
      </c>
      <c r="AM31" s="665"/>
      <c r="AN31" s="665"/>
      <c r="AO31" s="666"/>
      <c r="AP31" s="709"/>
      <c r="AQ31" s="710"/>
      <c r="AR31" s="710"/>
      <c r="AS31" s="710"/>
      <c r="AT31" s="714"/>
      <c r="AU31" s="209" t="s">
        <v>303</v>
      </c>
      <c r="AV31" s="209"/>
      <c r="AW31" s="209"/>
      <c r="AX31" s="656" t="s">
        <v>304</v>
      </c>
      <c r="AY31" s="657"/>
      <c r="AZ31" s="657"/>
      <c r="BA31" s="657"/>
      <c r="BB31" s="657"/>
      <c r="BC31" s="657"/>
      <c r="BD31" s="657"/>
      <c r="BE31" s="657"/>
      <c r="BF31" s="658"/>
      <c r="BG31" s="716">
        <v>98.4</v>
      </c>
      <c r="BH31" s="695"/>
      <c r="BI31" s="695"/>
      <c r="BJ31" s="695"/>
      <c r="BK31" s="695"/>
      <c r="BL31" s="695"/>
      <c r="BM31" s="665">
        <v>94.4</v>
      </c>
      <c r="BN31" s="717"/>
      <c r="BO31" s="717"/>
      <c r="BP31" s="717"/>
      <c r="BQ31" s="718"/>
      <c r="BR31" s="716">
        <v>98.5</v>
      </c>
      <c r="BS31" s="695"/>
      <c r="BT31" s="695"/>
      <c r="BU31" s="695"/>
      <c r="BV31" s="695"/>
      <c r="BW31" s="695"/>
      <c r="BX31" s="665">
        <v>94</v>
      </c>
      <c r="BY31" s="717"/>
      <c r="BZ31" s="717"/>
      <c r="CA31" s="717"/>
      <c r="CB31" s="718"/>
      <c r="CD31" s="724"/>
      <c r="CE31" s="725"/>
      <c r="CF31" s="674" t="s">
        <v>305</v>
      </c>
      <c r="CG31" s="675"/>
      <c r="CH31" s="675"/>
      <c r="CI31" s="675"/>
      <c r="CJ31" s="675"/>
      <c r="CK31" s="675"/>
      <c r="CL31" s="675"/>
      <c r="CM31" s="675"/>
      <c r="CN31" s="675"/>
      <c r="CO31" s="675"/>
      <c r="CP31" s="675"/>
      <c r="CQ31" s="676"/>
      <c r="CR31" s="659">
        <v>143931</v>
      </c>
      <c r="CS31" s="695"/>
      <c r="CT31" s="695"/>
      <c r="CU31" s="695"/>
      <c r="CV31" s="695"/>
      <c r="CW31" s="695"/>
      <c r="CX31" s="695"/>
      <c r="CY31" s="696"/>
      <c r="CZ31" s="664">
        <v>0.6</v>
      </c>
      <c r="DA31" s="693"/>
      <c r="DB31" s="693"/>
      <c r="DC31" s="697"/>
      <c r="DD31" s="668">
        <v>143931</v>
      </c>
      <c r="DE31" s="695"/>
      <c r="DF31" s="695"/>
      <c r="DG31" s="695"/>
      <c r="DH31" s="695"/>
      <c r="DI31" s="695"/>
      <c r="DJ31" s="695"/>
      <c r="DK31" s="696"/>
      <c r="DL31" s="668">
        <v>143931</v>
      </c>
      <c r="DM31" s="695"/>
      <c r="DN31" s="695"/>
      <c r="DO31" s="695"/>
      <c r="DP31" s="695"/>
      <c r="DQ31" s="695"/>
      <c r="DR31" s="695"/>
      <c r="DS31" s="695"/>
      <c r="DT31" s="695"/>
      <c r="DU31" s="695"/>
      <c r="DV31" s="696"/>
      <c r="DW31" s="664">
        <v>0.9</v>
      </c>
      <c r="DX31" s="693"/>
      <c r="DY31" s="693"/>
      <c r="DZ31" s="693"/>
      <c r="EA31" s="693"/>
      <c r="EB31" s="693"/>
      <c r="EC31" s="694"/>
    </row>
    <row r="32" spans="2:133" ht="11.25" customHeight="1">
      <c r="B32" s="656" t="s">
        <v>306</v>
      </c>
      <c r="C32" s="657"/>
      <c r="D32" s="657"/>
      <c r="E32" s="657"/>
      <c r="F32" s="657"/>
      <c r="G32" s="657"/>
      <c r="H32" s="657"/>
      <c r="I32" s="657"/>
      <c r="J32" s="657"/>
      <c r="K32" s="657"/>
      <c r="L32" s="657"/>
      <c r="M32" s="657"/>
      <c r="N32" s="657"/>
      <c r="O32" s="657"/>
      <c r="P32" s="657"/>
      <c r="Q32" s="658"/>
      <c r="R32" s="659">
        <v>603783</v>
      </c>
      <c r="S32" s="660"/>
      <c r="T32" s="660"/>
      <c r="U32" s="660"/>
      <c r="V32" s="660"/>
      <c r="W32" s="660"/>
      <c r="X32" s="660"/>
      <c r="Y32" s="661"/>
      <c r="Z32" s="662">
        <v>2.2999999999999998</v>
      </c>
      <c r="AA32" s="662"/>
      <c r="AB32" s="662"/>
      <c r="AC32" s="662"/>
      <c r="AD32" s="663" t="s">
        <v>224</v>
      </c>
      <c r="AE32" s="663"/>
      <c r="AF32" s="663"/>
      <c r="AG32" s="663"/>
      <c r="AH32" s="663"/>
      <c r="AI32" s="663"/>
      <c r="AJ32" s="663"/>
      <c r="AK32" s="663"/>
      <c r="AL32" s="664" t="s">
        <v>224</v>
      </c>
      <c r="AM32" s="665"/>
      <c r="AN32" s="665"/>
      <c r="AO32" s="666"/>
      <c r="AP32" s="711"/>
      <c r="AQ32" s="712"/>
      <c r="AR32" s="712"/>
      <c r="AS32" s="712"/>
      <c r="AT32" s="715"/>
      <c r="AU32" s="211"/>
      <c r="AV32" s="211"/>
      <c r="AW32" s="211"/>
      <c r="AX32" s="704" t="s">
        <v>307</v>
      </c>
      <c r="AY32" s="705"/>
      <c r="AZ32" s="705"/>
      <c r="BA32" s="705"/>
      <c r="BB32" s="705"/>
      <c r="BC32" s="705"/>
      <c r="BD32" s="705"/>
      <c r="BE32" s="705"/>
      <c r="BF32" s="706"/>
      <c r="BG32" s="728">
        <v>98.5</v>
      </c>
      <c r="BH32" s="729"/>
      <c r="BI32" s="729"/>
      <c r="BJ32" s="729"/>
      <c r="BK32" s="729"/>
      <c r="BL32" s="729"/>
      <c r="BM32" s="730">
        <v>93.1</v>
      </c>
      <c r="BN32" s="729"/>
      <c r="BO32" s="729"/>
      <c r="BP32" s="729"/>
      <c r="BQ32" s="731"/>
      <c r="BR32" s="728">
        <v>98.3</v>
      </c>
      <c r="BS32" s="729"/>
      <c r="BT32" s="729"/>
      <c r="BU32" s="729"/>
      <c r="BV32" s="729"/>
      <c r="BW32" s="729"/>
      <c r="BX32" s="730">
        <v>92.5</v>
      </c>
      <c r="BY32" s="729"/>
      <c r="BZ32" s="729"/>
      <c r="CA32" s="729"/>
      <c r="CB32" s="731"/>
      <c r="CD32" s="726"/>
      <c r="CE32" s="727"/>
      <c r="CF32" s="674" t="s">
        <v>308</v>
      </c>
      <c r="CG32" s="675"/>
      <c r="CH32" s="675"/>
      <c r="CI32" s="675"/>
      <c r="CJ32" s="675"/>
      <c r="CK32" s="675"/>
      <c r="CL32" s="675"/>
      <c r="CM32" s="675"/>
      <c r="CN32" s="675"/>
      <c r="CO32" s="675"/>
      <c r="CP32" s="675"/>
      <c r="CQ32" s="676"/>
      <c r="CR32" s="659" t="s">
        <v>129</v>
      </c>
      <c r="CS32" s="660"/>
      <c r="CT32" s="660"/>
      <c r="CU32" s="660"/>
      <c r="CV32" s="660"/>
      <c r="CW32" s="660"/>
      <c r="CX32" s="660"/>
      <c r="CY32" s="661"/>
      <c r="CZ32" s="664" t="s">
        <v>129</v>
      </c>
      <c r="DA32" s="693"/>
      <c r="DB32" s="693"/>
      <c r="DC32" s="697"/>
      <c r="DD32" s="668" t="s">
        <v>129</v>
      </c>
      <c r="DE32" s="660"/>
      <c r="DF32" s="660"/>
      <c r="DG32" s="660"/>
      <c r="DH32" s="660"/>
      <c r="DI32" s="660"/>
      <c r="DJ32" s="660"/>
      <c r="DK32" s="661"/>
      <c r="DL32" s="668" t="s">
        <v>129</v>
      </c>
      <c r="DM32" s="660"/>
      <c r="DN32" s="660"/>
      <c r="DO32" s="660"/>
      <c r="DP32" s="660"/>
      <c r="DQ32" s="660"/>
      <c r="DR32" s="660"/>
      <c r="DS32" s="660"/>
      <c r="DT32" s="660"/>
      <c r="DU32" s="660"/>
      <c r="DV32" s="661"/>
      <c r="DW32" s="664" t="s">
        <v>129</v>
      </c>
      <c r="DX32" s="693"/>
      <c r="DY32" s="693"/>
      <c r="DZ32" s="693"/>
      <c r="EA32" s="693"/>
      <c r="EB32" s="693"/>
      <c r="EC32" s="694"/>
    </row>
    <row r="33" spans="2:133" ht="11.25" customHeight="1">
      <c r="B33" s="656" t="s">
        <v>309</v>
      </c>
      <c r="C33" s="657"/>
      <c r="D33" s="657"/>
      <c r="E33" s="657"/>
      <c r="F33" s="657"/>
      <c r="G33" s="657"/>
      <c r="H33" s="657"/>
      <c r="I33" s="657"/>
      <c r="J33" s="657"/>
      <c r="K33" s="657"/>
      <c r="L33" s="657"/>
      <c r="M33" s="657"/>
      <c r="N33" s="657"/>
      <c r="O33" s="657"/>
      <c r="P33" s="657"/>
      <c r="Q33" s="658"/>
      <c r="R33" s="659">
        <v>1114225</v>
      </c>
      <c r="S33" s="660"/>
      <c r="T33" s="660"/>
      <c r="U33" s="660"/>
      <c r="V33" s="660"/>
      <c r="W33" s="660"/>
      <c r="X33" s="660"/>
      <c r="Y33" s="661"/>
      <c r="Z33" s="662">
        <v>4.2</v>
      </c>
      <c r="AA33" s="662"/>
      <c r="AB33" s="662"/>
      <c r="AC33" s="662"/>
      <c r="AD33" s="663" t="s">
        <v>129</v>
      </c>
      <c r="AE33" s="663"/>
      <c r="AF33" s="663"/>
      <c r="AG33" s="663"/>
      <c r="AH33" s="663"/>
      <c r="AI33" s="663"/>
      <c r="AJ33" s="663"/>
      <c r="AK33" s="663"/>
      <c r="AL33" s="664" t="s">
        <v>129</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310</v>
      </c>
      <c r="CE33" s="675"/>
      <c r="CF33" s="675"/>
      <c r="CG33" s="675"/>
      <c r="CH33" s="675"/>
      <c r="CI33" s="675"/>
      <c r="CJ33" s="675"/>
      <c r="CK33" s="675"/>
      <c r="CL33" s="675"/>
      <c r="CM33" s="675"/>
      <c r="CN33" s="675"/>
      <c r="CO33" s="675"/>
      <c r="CP33" s="675"/>
      <c r="CQ33" s="676"/>
      <c r="CR33" s="659">
        <v>9215891</v>
      </c>
      <c r="CS33" s="695"/>
      <c r="CT33" s="695"/>
      <c r="CU33" s="695"/>
      <c r="CV33" s="695"/>
      <c r="CW33" s="695"/>
      <c r="CX33" s="695"/>
      <c r="CY33" s="696"/>
      <c r="CZ33" s="664">
        <v>36.299999999999997</v>
      </c>
      <c r="DA33" s="693"/>
      <c r="DB33" s="693"/>
      <c r="DC33" s="697"/>
      <c r="DD33" s="668">
        <v>7677054</v>
      </c>
      <c r="DE33" s="695"/>
      <c r="DF33" s="695"/>
      <c r="DG33" s="695"/>
      <c r="DH33" s="695"/>
      <c r="DI33" s="695"/>
      <c r="DJ33" s="695"/>
      <c r="DK33" s="696"/>
      <c r="DL33" s="668">
        <v>6502829</v>
      </c>
      <c r="DM33" s="695"/>
      <c r="DN33" s="695"/>
      <c r="DO33" s="695"/>
      <c r="DP33" s="695"/>
      <c r="DQ33" s="695"/>
      <c r="DR33" s="695"/>
      <c r="DS33" s="695"/>
      <c r="DT33" s="695"/>
      <c r="DU33" s="695"/>
      <c r="DV33" s="696"/>
      <c r="DW33" s="664">
        <v>40.299999999999997</v>
      </c>
      <c r="DX33" s="693"/>
      <c r="DY33" s="693"/>
      <c r="DZ33" s="693"/>
      <c r="EA33" s="693"/>
      <c r="EB33" s="693"/>
      <c r="EC33" s="694"/>
    </row>
    <row r="34" spans="2:133" ht="11.25" customHeight="1">
      <c r="B34" s="656" t="s">
        <v>311</v>
      </c>
      <c r="C34" s="657"/>
      <c r="D34" s="657"/>
      <c r="E34" s="657"/>
      <c r="F34" s="657"/>
      <c r="G34" s="657"/>
      <c r="H34" s="657"/>
      <c r="I34" s="657"/>
      <c r="J34" s="657"/>
      <c r="K34" s="657"/>
      <c r="L34" s="657"/>
      <c r="M34" s="657"/>
      <c r="N34" s="657"/>
      <c r="O34" s="657"/>
      <c r="P34" s="657"/>
      <c r="Q34" s="658"/>
      <c r="R34" s="659">
        <v>701346</v>
      </c>
      <c r="S34" s="660"/>
      <c r="T34" s="660"/>
      <c r="U34" s="660"/>
      <c r="V34" s="660"/>
      <c r="W34" s="660"/>
      <c r="X34" s="660"/>
      <c r="Y34" s="661"/>
      <c r="Z34" s="662">
        <v>2.7</v>
      </c>
      <c r="AA34" s="662"/>
      <c r="AB34" s="662"/>
      <c r="AC34" s="662"/>
      <c r="AD34" s="663">
        <v>7214</v>
      </c>
      <c r="AE34" s="663"/>
      <c r="AF34" s="663"/>
      <c r="AG34" s="663"/>
      <c r="AH34" s="663"/>
      <c r="AI34" s="663"/>
      <c r="AJ34" s="663"/>
      <c r="AK34" s="663"/>
      <c r="AL34" s="664">
        <v>0</v>
      </c>
      <c r="AM34" s="665"/>
      <c r="AN34" s="665"/>
      <c r="AO34" s="666"/>
      <c r="AP34" s="214"/>
      <c r="AQ34" s="638" t="s">
        <v>312</v>
      </c>
      <c r="AR34" s="639"/>
      <c r="AS34" s="639"/>
      <c r="AT34" s="639"/>
      <c r="AU34" s="639"/>
      <c r="AV34" s="639"/>
      <c r="AW34" s="639"/>
      <c r="AX34" s="639"/>
      <c r="AY34" s="639"/>
      <c r="AZ34" s="639"/>
      <c r="BA34" s="639"/>
      <c r="BB34" s="639"/>
      <c r="BC34" s="639"/>
      <c r="BD34" s="639"/>
      <c r="BE34" s="639"/>
      <c r="BF34" s="640"/>
      <c r="BG34" s="638" t="s">
        <v>313</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314</v>
      </c>
      <c r="CE34" s="675"/>
      <c r="CF34" s="675"/>
      <c r="CG34" s="675"/>
      <c r="CH34" s="675"/>
      <c r="CI34" s="675"/>
      <c r="CJ34" s="675"/>
      <c r="CK34" s="675"/>
      <c r="CL34" s="675"/>
      <c r="CM34" s="675"/>
      <c r="CN34" s="675"/>
      <c r="CO34" s="675"/>
      <c r="CP34" s="675"/>
      <c r="CQ34" s="676"/>
      <c r="CR34" s="659">
        <v>4501588</v>
      </c>
      <c r="CS34" s="660"/>
      <c r="CT34" s="660"/>
      <c r="CU34" s="660"/>
      <c r="CV34" s="660"/>
      <c r="CW34" s="660"/>
      <c r="CX34" s="660"/>
      <c r="CY34" s="661"/>
      <c r="CZ34" s="664">
        <v>17.7</v>
      </c>
      <c r="DA34" s="693"/>
      <c r="DB34" s="693"/>
      <c r="DC34" s="697"/>
      <c r="DD34" s="668">
        <v>3548380</v>
      </c>
      <c r="DE34" s="660"/>
      <c r="DF34" s="660"/>
      <c r="DG34" s="660"/>
      <c r="DH34" s="660"/>
      <c r="DI34" s="660"/>
      <c r="DJ34" s="660"/>
      <c r="DK34" s="661"/>
      <c r="DL34" s="668">
        <v>3241118</v>
      </c>
      <c r="DM34" s="660"/>
      <c r="DN34" s="660"/>
      <c r="DO34" s="660"/>
      <c r="DP34" s="660"/>
      <c r="DQ34" s="660"/>
      <c r="DR34" s="660"/>
      <c r="DS34" s="660"/>
      <c r="DT34" s="660"/>
      <c r="DU34" s="660"/>
      <c r="DV34" s="661"/>
      <c r="DW34" s="664">
        <v>20.100000000000001</v>
      </c>
      <c r="DX34" s="693"/>
      <c r="DY34" s="693"/>
      <c r="DZ34" s="693"/>
      <c r="EA34" s="693"/>
      <c r="EB34" s="693"/>
      <c r="EC34" s="694"/>
    </row>
    <row r="35" spans="2:133" ht="11.25" customHeight="1">
      <c r="B35" s="656" t="s">
        <v>315</v>
      </c>
      <c r="C35" s="657"/>
      <c r="D35" s="657"/>
      <c r="E35" s="657"/>
      <c r="F35" s="657"/>
      <c r="G35" s="657"/>
      <c r="H35" s="657"/>
      <c r="I35" s="657"/>
      <c r="J35" s="657"/>
      <c r="K35" s="657"/>
      <c r="L35" s="657"/>
      <c r="M35" s="657"/>
      <c r="N35" s="657"/>
      <c r="O35" s="657"/>
      <c r="P35" s="657"/>
      <c r="Q35" s="658"/>
      <c r="R35" s="659">
        <v>1569900</v>
      </c>
      <c r="S35" s="660"/>
      <c r="T35" s="660"/>
      <c r="U35" s="660"/>
      <c r="V35" s="660"/>
      <c r="W35" s="660"/>
      <c r="X35" s="660"/>
      <c r="Y35" s="661"/>
      <c r="Z35" s="662">
        <v>6</v>
      </c>
      <c r="AA35" s="662"/>
      <c r="AB35" s="662"/>
      <c r="AC35" s="662"/>
      <c r="AD35" s="663" t="s">
        <v>129</v>
      </c>
      <c r="AE35" s="663"/>
      <c r="AF35" s="663"/>
      <c r="AG35" s="663"/>
      <c r="AH35" s="663"/>
      <c r="AI35" s="663"/>
      <c r="AJ35" s="663"/>
      <c r="AK35" s="663"/>
      <c r="AL35" s="664" t="s">
        <v>130</v>
      </c>
      <c r="AM35" s="665"/>
      <c r="AN35" s="665"/>
      <c r="AO35" s="666"/>
      <c r="AP35" s="214"/>
      <c r="AQ35" s="732" t="s">
        <v>316</v>
      </c>
      <c r="AR35" s="733"/>
      <c r="AS35" s="733"/>
      <c r="AT35" s="733"/>
      <c r="AU35" s="733"/>
      <c r="AV35" s="733"/>
      <c r="AW35" s="733"/>
      <c r="AX35" s="733"/>
      <c r="AY35" s="734"/>
      <c r="AZ35" s="648">
        <v>2608775</v>
      </c>
      <c r="BA35" s="649"/>
      <c r="BB35" s="649"/>
      <c r="BC35" s="649"/>
      <c r="BD35" s="649"/>
      <c r="BE35" s="649"/>
      <c r="BF35" s="735"/>
      <c r="BG35" s="670" t="s">
        <v>317</v>
      </c>
      <c r="BH35" s="671"/>
      <c r="BI35" s="671"/>
      <c r="BJ35" s="671"/>
      <c r="BK35" s="671"/>
      <c r="BL35" s="671"/>
      <c r="BM35" s="671"/>
      <c r="BN35" s="671"/>
      <c r="BO35" s="671"/>
      <c r="BP35" s="671"/>
      <c r="BQ35" s="671"/>
      <c r="BR35" s="671"/>
      <c r="BS35" s="671"/>
      <c r="BT35" s="671"/>
      <c r="BU35" s="672"/>
      <c r="BV35" s="648">
        <v>386790</v>
      </c>
      <c r="BW35" s="649"/>
      <c r="BX35" s="649"/>
      <c r="BY35" s="649"/>
      <c r="BZ35" s="649"/>
      <c r="CA35" s="649"/>
      <c r="CB35" s="735"/>
      <c r="CD35" s="674" t="s">
        <v>318</v>
      </c>
      <c r="CE35" s="675"/>
      <c r="CF35" s="675"/>
      <c r="CG35" s="675"/>
      <c r="CH35" s="675"/>
      <c r="CI35" s="675"/>
      <c r="CJ35" s="675"/>
      <c r="CK35" s="675"/>
      <c r="CL35" s="675"/>
      <c r="CM35" s="675"/>
      <c r="CN35" s="675"/>
      <c r="CO35" s="675"/>
      <c r="CP35" s="675"/>
      <c r="CQ35" s="676"/>
      <c r="CR35" s="659">
        <v>439527</v>
      </c>
      <c r="CS35" s="695"/>
      <c r="CT35" s="695"/>
      <c r="CU35" s="695"/>
      <c r="CV35" s="695"/>
      <c r="CW35" s="695"/>
      <c r="CX35" s="695"/>
      <c r="CY35" s="696"/>
      <c r="CZ35" s="664">
        <v>1.7</v>
      </c>
      <c r="DA35" s="693"/>
      <c r="DB35" s="693"/>
      <c r="DC35" s="697"/>
      <c r="DD35" s="668">
        <v>434815</v>
      </c>
      <c r="DE35" s="695"/>
      <c r="DF35" s="695"/>
      <c r="DG35" s="695"/>
      <c r="DH35" s="695"/>
      <c r="DI35" s="695"/>
      <c r="DJ35" s="695"/>
      <c r="DK35" s="696"/>
      <c r="DL35" s="668">
        <v>434815</v>
      </c>
      <c r="DM35" s="695"/>
      <c r="DN35" s="695"/>
      <c r="DO35" s="695"/>
      <c r="DP35" s="695"/>
      <c r="DQ35" s="695"/>
      <c r="DR35" s="695"/>
      <c r="DS35" s="695"/>
      <c r="DT35" s="695"/>
      <c r="DU35" s="695"/>
      <c r="DV35" s="696"/>
      <c r="DW35" s="664">
        <v>2.7</v>
      </c>
      <c r="DX35" s="693"/>
      <c r="DY35" s="693"/>
      <c r="DZ35" s="693"/>
      <c r="EA35" s="693"/>
      <c r="EB35" s="693"/>
      <c r="EC35" s="694"/>
    </row>
    <row r="36" spans="2:133" ht="11.25" customHeight="1">
      <c r="B36" s="656" t="s">
        <v>319</v>
      </c>
      <c r="C36" s="657"/>
      <c r="D36" s="657"/>
      <c r="E36" s="657"/>
      <c r="F36" s="657"/>
      <c r="G36" s="657"/>
      <c r="H36" s="657"/>
      <c r="I36" s="657"/>
      <c r="J36" s="657"/>
      <c r="K36" s="657"/>
      <c r="L36" s="657"/>
      <c r="M36" s="657"/>
      <c r="N36" s="657"/>
      <c r="O36" s="657"/>
      <c r="P36" s="657"/>
      <c r="Q36" s="658"/>
      <c r="R36" s="659" t="s">
        <v>224</v>
      </c>
      <c r="S36" s="660"/>
      <c r="T36" s="660"/>
      <c r="U36" s="660"/>
      <c r="V36" s="660"/>
      <c r="W36" s="660"/>
      <c r="X36" s="660"/>
      <c r="Y36" s="661"/>
      <c r="Z36" s="662" t="s">
        <v>129</v>
      </c>
      <c r="AA36" s="662"/>
      <c r="AB36" s="662"/>
      <c r="AC36" s="662"/>
      <c r="AD36" s="663" t="s">
        <v>224</v>
      </c>
      <c r="AE36" s="663"/>
      <c r="AF36" s="663"/>
      <c r="AG36" s="663"/>
      <c r="AH36" s="663"/>
      <c r="AI36" s="663"/>
      <c r="AJ36" s="663"/>
      <c r="AK36" s="663"/>
      <c r="AL36" s="664" t="s">
        <v>129</v>
      </c>
      <c r="AM36" s="665"/>
      <c r="AN36" s="665"/>
      <c r="AO36" s="666"/>
      <c r="AQ36" s="736" t="s">
        <v>320</v>
      </c>
      <c r="AR36" s="737"/>
      <c r="AS36" s="737"/>
      <c r="AT36" s="737"/>
      <c r="AU36" s="737"/>
      <c r="AV36" s="737"/>
      <c r="AW36" s="737"/>
      <c r="AX36" s="737"/>
      <c r="AY36" s="738"/>
      <c r="AZ36" s="659">
        <v>296123</v>
      </c>
      <c r="BA36" s="660"/>
      <c r="BB36" s="660"/>
      <c r="BC36" s="660"/>
      <c r="BD36" s="695"/>
      <c r="BE36" s="695"/>
      <c r="BF36" s="718"/>
      <c r="BG36" s="674" t="s">
        <v>321</v>
      </c>
      <c r="BH36" s="675"/>
      <c r="BI36" s="675"/>
      <c r="BJ36" s="675"/>
      <c r="BK36" s="675"/>
      <c r="BL36" s="675"/>
      <c r="BM36" s="675"/>
      <c r="BN36" s="675"/>
      <c r="BO36" s="675"/>
      <c r="BP36" s="675"/>
      <c r="BQ36" s="675"/>
      <c r="BR36" s="675"/>
      <c r="BS36" s="675"/>
      <c r="BT36" s="675"/>
      <c r="BU36" s="676"/>
      <c r="BV36" s="659">
        <v>305490</v>
      </c>
      <c r="BW36" s="660"/>
      <c r="BX36" s="660"/>
      <c r="BY36" s="660"/>
      <c r="BZ36" s="660"/>
      <c r="CA36" s="660"/>
      <c r="CB36" s="669"/>
      <c r="CD36" s="674" t="s">
        <v>322</v>
      </c>
      <c r="CE36" s="675"/>
      <c r="CF36" s="675"/>
      <c r="CG36" s="675"/>
      <c r="CH36" s="675"/>
      <c r="CI36" s="675"/>
      <c r="CJ36" s="675"/>
      <c r="CK36" s="675"/>
      <c r="CL36" s="675"/>
      <c r="CM36" s="675"/>
      <c r="CN36" s="675"/>
      <c r="CO36" s="675"/>
      <c r="CP36" s="675"/>
      <c r="CQ36" s="676"/>
      <c r="CR36" s="659">
        <v>1132626</v>
      </c>
      <c r="CS36" s="660"/>
      <c r="CT36" s="660"/>
      <c r="CU36" s="660"/>
      <c r="CV36" s="660"/>
      <c r="CW36" s="660"/>
      <c r="CX36" s="660"/>
      <c r="CY36" s="661"/>
      <c r="CZ36" s="664">
        <v>4.5</v>
      </c>
      <c r="DA36" s="693"/>
      <c r="DB36" s="693"/>
      <c r="DC36" s="697"/>
      <c r="DD36" s="668">
        <v>995258</v>
      </c>
      <c r="DE36" s="660"/>
      <c r="DF36" s="660"/>
      <c r="DG36" s="660"/>
      <c r="DH36" s="660"/>
      <c r="DI36" s="660"/>
      <c r="DJ36" s="660"/>
      <c r="DK36" s="661"/>
      <c r="DL36" s="668">
        <v>885053</v>
      </c>
      <c r="DM36" s="660"/>
      <c r="DN36" s="660"/>
      <c r="DO36" s="660"/>
      <c r="DP36" s="660"/>
      <c r="DQ36" s="660"/>
      <c r="DR36" s="660"/>
      <c r="DS36" s="660"/>
      <c r="DT36" s="660"/>
      <c r="DU36" s="660"/>
      <c r="DV36" s="661"/>
      <c r="DW36" s="664">
        <v>5.5</v>
      </c>
      <c r="DX36" s="693"/>
      <c r="DY36" s="693"/>
      <c r="DZ36" s="693"/>
      <c r="EA36" s="693"/>
      <c r="EB36" s="693"/>
      <c r="EC36" s="694"/>
    </row>
    <row r="37" spans="2:133" ht="11.25" customHeight="1">
      <c r="B37" s="656" t="s">
        <v>323</v>
      </c>
      <c r="C37" s="657"/>
      <c r="D37" s="657"/>
      <c r="E37" s="657"/>
      <c r="F37" s="657"/>
      <c r="G37" s="657"/>
      <c r="H37" s="657"/>
      <c r="I37" s="657"/>
      <c r="J37" s="657"/>
      <c r="K37" s="657"/>
      <c r="L37" s="657"/>
      <c r="M37" s="657"/>
      <c r="N37" s="657"/>
      <c r="O37" s="657"/>
      <c r="P37" s="657"/>
      <c r="Q37" s="658"/>
      <c r="R37" s="659">
        <v>1212500</v>
      </c>
      <c r="S37" s="660"/>
      <c r="T37" s="660"/>
      <c r="U37" s="660"/>
      <c r="V37" s="660"/>
      <c r="W37" s="660"/>
      <c r="X37" s="660"/>
      <c r="Y37" s="661"/>
      <c r="Z37" s="662">
        <v>4.5999999999999996</v>
      </c>
      <c r="AA37" s="662"/>
      <c r="AB37" s="662"/>
      <c r="AC37" s="662"/>
      <c r="AD37" s="663" t="s">
        <v>129</v>
      </c>
      <c r="AE37" s="663"/>
      <c r="AF37" s="663"/>
      <c r="AG37" s="663"/>
      <c r="AH37" s="663"/>
      <c r="AI37" s="663"/>
      <c r="AJ37" s="663"/>
      <c r="AK37" s="663"/>
      <c r="AL37" s="664" t="s">
        <v>130</v>
      </c>
      <c r="AM37" s="665"/>
      <c r="AN37" s="665"/>
      <c r="AO37" s="666"/>
      <c r="AQ37" s="736" t="s">
        <v>324</v>
      </c>
      <c r="AR37" s="737"/>
      <c r="AS37" s="737"/>
      <c r="AT37" s="737"/>
      <c r="AU37" s="737"/>
      <c r="AV37" s="737"/>
      <c r="AW37" s="737"/>
      <c r="AX37" s="737"/>
      <c r="AY37" s="738"/>
      <c r="AZ37" s="659">
        <v>42783</v>
      </c>
      <c r="BA37" s="660"/>
      <c r="BB37" s="660"/>
      <c r="BC37" s="660"/>
      <c r="BD37" s="695"/>
      <c r="BE37" s="695"/>
      <c r="BF37" s="718"/>
      <c r="BG37" s="674" t="s">
        <v>325</v>
      </c>
      <c r="BH37" s="675"/>
      <c r="BI37" s="675"/>
      <c r="BJ37" s="675"/>
      <c r="BK37" s="675"/>
      <c r="BL37" s="675"/>
      <c r="BM37" s="675"/>
      <c r="BN37" s="675"/>
      <c r="BO37" s="675"/>
      <c r="BP37" s="675"/>
      <c r="BQ37" s="675"/>
      <c r="BR37" s="675"/>
      <c r="BS37" s="675"/>
      <c r="BT37" s="675"/>
      <c r="BU37" s="676"/>
      <c r="BV37" s="659">
        <v>13802</v>
      </c>
      <c r="BW37" s="660"/>
      <c r="BX37" s="660"/>
      <c r="BY37" s="660"/>
      <c r="BZ37" s="660"/>
      <c r="CA37" s="660"/>
      <c r="CB37" s="669"/>
      <c r="CD37" s="674" t="s">
        <v>326</v>
      </c>
      <c r="CE37" s="675"/>
      <c r="CF37" s="675"/>
      <c r="CG37" s="675"/>
      <c r="CH37" s="675"/>
      <c r="CI37" s="675"/>
      <c r="CJ37" s="675"/>
      <c r="CK37" s="675"/>
      <c r="CL37" s="675"/>
      <c r="CM37" s="675"/>
      <c r="CN37" s="675"/>
      <c r="CO37" s="675"/>
      <c r="CP37" s="675"/>
      <c r="CQ37" s="676"/>
      <c r="CR37" s="659">
        <v>168001</v>
      </c>
      <c r="CS37" s="695"/>
      <c r="CT37" s="695"/>
      <c r="CU37" s="695"/>
      <c r="CV37" s="695"/>
      <c r="CW37" s="695"/>
      <c r="CX37" s="695"/>
      <c r="CY37" s="696"/>
      <c r="CZ37" s="664">
        <v>0.7</v>
      </c>
      <c r="DA37" s="693"/>
      <c r="DB37" s="693"/>
      <c r="DC37" s="697"/>
      <c r="DD37" s="668">
        <v>168001</v>
      </c>
      <c r="DE37" s="695"/>
      <c r="DF37" s="695"/>
      <c r="DG37" s="695"/>
      <c r="DH37" s="695"/>
      <c r="DI37" s="695"/>
      <c r="DJ37" s="695"/>
      <c r="DK37" s="696"/>
      <c r="DL37" s="668">
        <v>141326</v>
      </c>
      <c r="DM37" s="695"/>
      <c r="DN37" s="695"/>
      <c r="DO37" s="695"/>
      <c r="DP37" s="695"/>
      <c r="DQ37" s="695"/>
      <c r="DR37" s="695"/>
      <c r="DS37" s="695"/>
      <c r="DT37" s="695"/>
      <c r="DU37" s="695"/>
      <c r="DV37" s="696"/>
      <c r="DW37" s="664">
        <v>0.9</v>
      </c>
      <c r="DX37" s="693"/>
      <c r="DY37" s="693"/>
      <c r="DZ37" s="693"/>
      <c r="EA37" s="693"/>
      <c r="EB37" s="693"/>
      <c r="EC37" s="694"/>
    </row>
    <row r="38" spans="2:133" ht="11.25" customHeight="1">
      <c r="B38" s="704" t="s">
        <v>327</v>
      </c>
      <c r="C38" s="705"/>
      <c r="D38" s="705"/>
      <c r="E38" s="705"/>
      <c r="F38" s="705"/>
      <c r="G38" s="705"/>
      <c r="H38" s="705"/>
      <c r="I38" s="705"/>
      <c r="J38" s="705"/>
      <c r="K38" s="705"/>
      <c r="L38" s="705"/>
      <c r="M38" s="705"/>
      <c r="N38" s="705"/>
      <c r="O38" s="705"/>
      <c r="P38" s="705"/>
      <c r="Q38" s="706"/>
      <c r="R38" s="739">
        <v>26334420</v>
      </c>
      <c r="S38" s="740"/>
      <c r="T38" s="740"/>
      <c r="U38" s="740"/>
      <c r="V38" s="740"/>
      <c r="W38" s="740"/>
      <c r="X38" s="740"/>
      <c r="Y38" s="741"/>
      <c r="Z38" s="742">
        <v>100</v>
      </c>
      <c r="AA38" s="742"/>
      <c r="AB38" s="742"/>
      <c r="AC38" s="742"/>
      <c r="AD38" s="743">
        <v>14912189</v>
      </c>
      <c r="AE38" s="743"/>
      <c r="AF38" s="743"/>
      <c r="AG38" s="743"/>
      <c r="AH38" s="743"/>
      <c r="AI38" s="743"/>
      <c r="AJ38" s="743"/>
      <c r="AK38" s="743"/>
      <c r="AL38" s="744">
        <v>100</v>
      </c>
      <c r="AM38" s="730"/>
      <c r="AN38" s="730"/>
      <c r="AO38" s="745"/>
      <c r="AQ38" s="736" t="s">
        <v>328</v>
      </c>
      <c r="AR38" s="737"/>
      <c r="AS38" s="737"/>
      <c r="AT38" s="737"/>
      <c r="AU38" s="737"/>
      <c r="AV38" s="737"/>
      <c r="AW38" s="737"/>
      <c r="AX38" s="737"/>
      <c r="AY38" s="738"/>
      <c r="AZ38" s="659" t="s">
        <v>224</v>
      </c>
      <c r="BA38" s="660"/>
      <c r="BB38" s="660"/>
      <c r="BC38" s="660"/>
      <c r="BD38" s="695"/>
      <c r="BE38" s="695"/>
      <c r="BF38" s="718"/>
      <c r="BG38" s="674" t="s">
        <v>329</v>
      </c>
      <c r="BH38" s="675"/>
      <c r="BI38" s="675"/>
      <c r="BJ38" s="675"/>
      <c r="BK38" s="675"/>
      <c r="BL38" s="675"/>
      <c r="BM38" s="675"/>
      <c r="BN38" s="675"/>
      <c r="BO38" s="675"/>
      <c r="BP38" s="675"/>
      <c r="BQ38" s="675"/>
      <c r="BR38" s="675"/>
      <c r="BS38" s="675"/>
      <c r="BT38" s="675"/>
      <c r="BU38" s="676"/>
      <c r="BV38" s="659">
        <v>22420</v>
      </c>
      <c r="BW38" s="660"/>
      <c r="BX38" s="660"/>
      <c r="BY38" s="660"/>
      <c r="BZ38" s="660"/>
      <c r="CA38" s="660"/>
      <c r="CB38" s="669"/>
      <c r="CD38" s="674" t="s">
        <v>330</v>
      </c>
      <c r="CE38" s="675"/>
      <c r="CF38" s="675"/>
      <c r="CG38" s="675"/>
      <c r="CH38" s="675"/>
      <c r="CI38" s="675"/>
      <c r="CJ38" s="675"/>
      <c r="CK38" s="675"/>
      <c r="CL38" s="675"/>
      <c r="CM38" s="675"/>
      <c r="CN38" s="675"/>
      <c r="CO38" s="675"/>
      <c r="CP38" s="675"/>
      <c r="CQ38" s="676"/>
      <c r="CR38" s="659">
        <v>2269869</v>
      </c>
      <c r="CS38" s="660"/>
      <c r="CT38" s="660"/>
      <c r="CU38" s="660"/>
      <c r="CV38" s="660"/>
      <c r="CW38" s="660"/>
      <c r="CX38" s="660"/>
      <c r="CY38" s="661"/>
      <c r="CZ38" s="664">
        <v>8.9</v>
      </c>
      <c r="DA38" s="693"/>
      <c r="DB38" s="693"/>
      <c r="DC38" s="697"/>
      <c r="DD38" s="668">
        <v>1909167</v>
      </c>
      <c r="DE38" s="660"/>
      <c r="DF38" s="660"/>
      <c r="DG38" s="660"/>
      <c r="DH38" s="660"/>
      <c r="DI38" s="660"/>
      <c r="DJ38" s="660"/>
      <c r="DK38" s="661"/>
      <c r="DL38" s="668">
        <v>1843831</v>
      </c>
      <c r="DM38" s="660"/>
      <c r="DN38" s="660"/>
      <c r="DO38" s="660"/>
      <c r="DP38" s="660"/>
      <c r="DQ38" s="660"/>
      <c r="DR38" s="660"/>
      <c r="DS38" s="660"/>
      <c r="DT38" s="660"/>
      <c r="DU38" s="660"/>
      <c r="DV38" s="661"/>
      <c r="DW38" s="664">
        <v>11.4</v>
      </c>
      <c r="DX38" s="693"/>
      <c r="DY38" s="693"/>
      <c r="DZ38" s="693"/>
      <c r="EA38" s="693"/>
      <c r="EB38" s="693"/>
      <c r="EC38" s="694"/>
    </row>
    <row r="39" spans="2:133" ht="11.25" customHeight="1">
      <c r="AQ39" s="736" t="s">
        <v>331</v>
      </c>
      <c r="AR39" s="737"/>
      <c r="AS39" s="737"/>
      <c r="AT39" s="737"/>
      <c r="AU39" s="737"/>
      <c r="AV39" s="737"/>
      <c r="AW39" s="737"/>
      <c r="AX39" s="737"/>
      <c r="AY39" s="738"/>
      <c r="AZ39" s="659" t="s">
        <v>130</v>
      </c>
      <c r="BA39" s="660"/>
      <c r="BB39" s="660"/>
      <c r="BC39" s="660"/>
      <c r="BD39" s="695"/>
      <c r="BE39" s="695"/>
      <c r="BF39" s="718"/>
      <c r="BG39" s="750" t="s">
        <v>332</v>
      </c>
      <c r="BH39" s="751"/>
      <c r="BI39" s="751"/>
      <c r="BJ39" s="751"/>
      <c r="BK39" s="751"/>
      <c r="BL39" s="215"/>
      <c r="BM39" s="675" t="s">
        <v>333</v>
      </c>
      <c r="BN39" s="675"/>
      <c r="BO39" s="675"/>
      <c r="BP39" s="675"/>
      <c r="BQ39" s="675"/>
      <c r="BR39" s="675"/>
      <c r="BS39" s="675"/>
      <c r="BT39" s="675"/>
      <c r="BU39" s="676"/>
      <c r="BV39" s="659">
        <v>96</v>
      </c>
      <c r="BW39" s="660"/>
      <c r="BX39" s="660"/>
      <c r="BY39" s="660"/>
      <c r="BZ39" s="660"/>
      <c r="CA39" s="660"/>
      <c r="CB39" s="669"/>
      <c r="CD39" s="674" t="s">
        <v>334</v>
      </c>
      <c r="CE39" s="675"/>
      <c r="CF39" s="675"/>
      <c r="CG39" s="675"/>
      <c r="CH39" s="675"/>
      <c r="CI39" s="675"/>
      <c r="CJ39" s="675"/>
      <c r="CK39" s="675"/>
      <c r="CL39" s="675"/>
      <c r="CM39" s="675"/>
      <c r="CN39" s="675"/>
      <c r="CO39" s="675"/>
      <c r="CP39" s="675"/>
      <c r="CQ39" s="676"/>
      <c r="CR39" s="659">
        <v>690747</v>
      </c>
      <c r="CS39" s="695"/>
      <c r="CT39" s="695"/>
      <c r="CU39" s="695"/>
      <c r="CV39" s="695"/>
      <c r="CW39" s="695"/>
      <c r="CX39" s="695"/>
      <c r="CY39" s="696"/>
      <c r="CZ39" s="664">
        <v>2.7</v>
      </c>
      <c r="DA39" s="693"/>
      <c r="DB39" s="693"/>
      <c r="DC39" s="697"/>
      <c r="DD39" s="668">
        <v>689700</v>
      </c>
      <c r="DE39" s="695"/>
      <c r="DF39" s="695"/>
      <c r="DG39" s="695"/>
      <c r="DH39" s="695"/>
      <c r="DI39" s="695"/>
      <c r="DJ39" s="695"/>
      <c r="DK39" s="696"/>
      <c r="DL39" s="668" t="s">
        <v>129</v>
      </c>
      <c r="DM39" s="695"/>
      <c r="DN39" s="695"/>
      <c r="DO39" s="695"/>
      <c r="DP39" s="695"/>
      <c r="DQ39" s="695"/>
      <c r="DR39" s="695"/>
      <c r="DS39" s="695"/>
      <c r="DT39" s="695"/>
      <c r="DU39" s="695"/>
      <c r="DV39" s="696"/>
      <c r="DW39" s="664" t="s">
        <v>129</v>
      </c>
      <c r="DX39" s="693"/>
      <c r="DY39" s="693"/>
      <c r="DZ39" s="693"/>
      <c r="EA39" s="693"/>
      <c r="EB39" s="693"/>
      <c r="EC39" s="694"/>
    </row>
    <row r="40" spans="2:133" ht="11.25" customHeight="1">
      <c r="AQ40" s="736" t="s">
        <v>335</v>
      </c>
      <c r="AR40" s="737"/>
      <c r="AS40" s="737"/>
      <c r="AT40" s="737"/>
      <c r="AU40" s="737"/>
      <c r="AV40" s="737"/>
      <c r="AW40" s="737"/>
      <c r="AX40" s="737"/>
      <c r="AY40" s="738"/>
      <c r="AZ40" s="659">
        <v>591617</v>
      </c>
      <c r="BA40" s="660"/>
      <c r="BB40" s="660"/>
      <c r="BC40" s="660"/>
      <c r="BD40" s="695"/>
      <c r="BE40" s="695"/>
      <c r="BF40" s="718"/>
      <c r="BG40" s="750"/>
      <c r="BH40" s="751"/>
      <c r="BI40" s="751"/>
      <c r="BJ40" s="751"/>
      <c r="BK40" s="751"/>
      <c r="BL40" s="215"/>
      <c r="BM40" s="675" t="s">
        <v>336</v>
      </c>
      <c r="BN40" s="675"/>
      <c r="BO40" s="675"/>
      <c r="BP40" s="675"/>
      <c r="BQ40" s="675"/>
      <c r="BR40" s="675"/>
      <c r="BS40" s="675"/>
      <c r="BT40" s="675"/>
      <c r="BU40" s="676"/>
      <c r="BV40" s="659">
        <v>89</v>
      </c>
      <c r="BW40" s="660"/>
      <c r="BX40" s="660"/>
      <c r="BY40" s="660"/>
      <c r="BZ40" s="660"/>
      <c r="CA40" s="660"/>
      <c r="CB40" s="669"/>
      <c r="CD40" s="674" t="s">
        <v>337</v>
      </c>
      <c r="CE40" s="675"/>
      <c r="CF40" s="675"/>
      <c r="CG40" s="675"/>
      <c r="CH40" s="675"/>
      <c r="CI40" s="675"/>
      <c r="CJ40" s="675"/>
      <c r="CK40" s="675"/>
      <c r="CL40" s="675"/>
      <c r="CM40" s="675"/>
      <c r="CN40" s="675"/>
      <c r="CO40" s="675"/>
      <c r="CP40" s="675"/>
      <c r="CQ40" s="676"/>
      <c r="CR40" s="659">
        <v>181534</v>
      </c>
      <c r="CS40" s="660"/>
      <c r="CT40" s="660"/>
      <c r="CU40" s="660"/>
      <c r="CV40" s="660"/>
      <c r="CW40" s="660"/>
      <c r="CX40" s="660"/>
      <c r="CY40" s="661"/>
      <c r="CZ40" s="664">
        <v>0.7</v>
      </c>
      <c r="DA40" s="693"/>
      <c r="DB40" s="693"/>
      <c r="DC40" s="697"/>
      <c r="DD40" s="668">
        <v>99734</v>
      </c>
      <c r="DE40" s="660"/>
      <c r="DF40" s="660"/>
      <c r="DG40" s="660"/>
      <c r="DH40" s="660"/>
      <c r="DI40" s="660"/>
      <c r="DJ40" s="660"/>
      <c r="DK40" s="661"/>
      <c r="DL40" s="668">
        <v>98012</v>
      </c>
      <c r="DM40" s="660"/>
      <c r="DN40" s="660"/>
      <c r="DO40" s="660"/>
      <c r="DP40" s="660"/>
      <c r="DQ40" s="660"/>
      <c r="DR40" s="660"/>
      <c r="DS40" s="660"/>
      <c r="DT40" s="660"/>
      <c r="DU40" s="660"/>
      <c r="DV40" s="661"/>
      <c r="DW40" s="664">
        <v>0.6</v>
      </c>
      <c r="DX40" s="693"/>
      <c r="DY40" s="693"/>
      <c r="DZ40" s="693"/>
      <c r="EA40" s="693"/>
      <c r="EB40" s="693"/>
      <c r="EC40" s="694"/>
    </row>
    <row r="41" spans="2:133" ht="11.25" customHeight="1">
      <c r="AQ41" s="746" t="s">
        <v>338</v>
      </c>
      <c r="AR41" s="747"/>
      <c r="AS41" s="747"/>
      <c r="AT41" s="747"/>
      <c r="AU41" s="747"/>
      <c r="AV41" s="747"/>
      <c r="AW41" s="747"/>
      <c r="AX41" s="747"/>
      <c r="AY41" s="748"/>
      <c r="AZ41" s="739">
        <v>1678252</v>
      </c>
      <c r="BA41" s="740"/>
      <c r="BB41" s="740"/>
      <c r="BC41" s="740"/>
      <c r="BD41" s="729"/>
      <c r="BE41" s="729"/>
      <c r="BF41" s="731"/>
      <c r="BG41" s="752"/>
      <c r="BH41" s="753"/>
      <c r="BI41" s="753"/>
      <c r="BJ41" s="753"/>
      <c r="BK41" s="753"/>
      <c r="BL41" s="216"/>
      <c r="BM41" s="684" t="s">
        <v>339</v>
      </c>
      <c r="BN41" s="684"/>
      <c r="BO41" s="684"/>
      <c r="BP41" s="684"/>
      <c r="BQ41" s="684"/>
      <c r="BR41" s="684"/>
      <c r="BS41" s="684"/>
      <c r="BT41" s="684"/>
      <c r="BU41" s="685"/>
      <c r="BV41" s="739">
        <v>291</v>
      </c>
      <c r="BW41" s="740"/>
      <c r="BX41" s="740"/>
      <c r="BY41" s="740"/>
      <c r="BZ41" s="740"/>
      <c r="CA41" s="740"/>
      <c r="CB41" s="749"/>
      <c r="CD41" s="674" t="s">
        <v>340</v>
      </c>
      <c r="CE41" s="675"/>
      <c r="CF41" s="675"/>
      <c r="CG41" s="675"/>
      <c r="CH41" s="675"/>
      <c r="CI41" s="675"/>
      <c r="CJ41" s="675"/>
      <c r="CK41" s="675"/>
      <c r="CL41" s="675"/>
      <c r="CM41" s="675"/>
      <c r="CN41" s="675"/>
      <c r="CO41" s="675"/>
      <c r="CP41" s="675"/>
      <c r="CQ41" s="676"/>
      <c r="CR41" s="659" t="s">
        <v>130</v>
      </c>
      <c r="CS41" s="695"/>
      <c r="CT41" s="695"/>
      <c r="CU41" s="695"/>
      <c r="CV41" s="695"/>
      <c r="CW41" s="695"/>
      <c r="CX41" s="695"/>
      <c r="CY41" s="696"/>
      <c r="CZ41" s="664" t="s">
        <v>129</v>
      </c>
      <c r="DA41" s="693"/>
      <c r="DB41" s="693"/>
      <c r="DC41" s="697"/>
      <c r="DD41" s="668" t="s">
        <v>129</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342</v>
      </c>
      <c r="CE42" s="657"/>
      <c r="CF42" s="657"/>
      <c r="CG42" s="657"/>
      <c r="CH42" s="657"/>
      <c r="CI42" s="657"/>
      <c r="CJ42" s="657"/>
      <c r="CK42" s="657"/>
      <c r="CL42" s="657"/>
      <c r="CM42" s="657"/>
      <c r="CN42" s="657"/>
      <c r="CO42" s="657"/>
      <c r="CP42" s="657"/>
      <c r="CQ42" s="658"/>
      <c r="CR42" s="659">
        <v>1625840</v>
      </c>
      <c r="CS42" s="660"/>
      <c r="CT42" s="660"/>
      <c r="CU42" s="660"/>
      <c r="CV42" s="660"/>
      <c r="CW42" s="660"/>
      <c r="CX42" s="660"/>
      <c r="CY42" s="661"/>
      <c r="CZ42" s="664">
        <v>6.4</v>
      </c>
      <c r="DA42" s="665"/>
      <c r="DB42" s="665"/>
      <c r="DC42" s="760"/>
      <c r="DD42" s="668">
        <v>838433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344</v>
      </c>
      <c r="CE43" s="657"/>
      <c r="CF43" s="657"/>
      <c r="CG43" s="657"/>
      <c r="CH43" s="657"/>
      <c r="CI43" s="657"/>
      <c r="CJ43" s="657"/>
      <c r="CK43" s="657"/>
      <c r="CL43" s="657"/>
      <c r="CM43" s="657"/>
      <c r="CN43" s="657"/>
      <c r="CO43" s="657"/>
      <c r="CP43" s="657"/>
      <c r="CQ43" s="658"/>
      <c r="CR43" s="659">
        <v>375511</v>
      </c>
      <c r="CS43" s="695"/>
      <c r="CT43" s="695"/>
      <c r="CU43" s="695"/>
      <c r="CV43" s="695"/>
      <c r="CW43" s="695"/>
      <c r="CX43" s="695"/>
      <c r="CY43" s="696"/>
      <c r="CZ43" s="664">
        <v>1.5</v>
      </c>
      <c r="DA43" s="693"/>
      <c r="DB43" s="693"/>
      <c r="DC43" s="697"/>
      <c r="DD43" s="668">
        <v>374834</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345</v>
      </c>
      <c r="CD44" s="771" t="s">
        <v>297</v>
      </c>
      <c r="CE44" s="772"/>
      <c r="CF44" s="656" t="s">
        <v>346</v>
      </c>
      <c r="CG44" s="657"/>
      <c r="CH44" s="657"/>
      <c r="CI44" s="657"/>
      <c r="CJ44" s="657"/>
      <c r="CK44" s="657"/>
      <c r="CL44" s="657"/>
      <c r="CM44" s="657"/>
      <c r="CN44" s="657"/>
      <c r="CO44" s="657"/>
      <c r="CP44" s="657"/>
      <c r="CQ44" s="658"/>
      <c r="CR44" s="659">
        <v>1625840</v>
      </c>
      <c r="CS44" s="660"/>
      <c r="CT44" s="660"/>
      <c r="CU44" s="660"/>
      <c r="CV44" s="660"/>
      <c r="CW44" s="660"/>
      <c r="CX44" s="660"/>
      <c r="CY44" s="661"/>
      <c r="CZ44" s="664">
        <v>6.4</v>
      </c>
      <c r="DA44" s="665"/>
      <c r="DB44" s="665"/>
      <c r="DC44" s="760"/>
      <c r="DD44" s="668">
        <v>838433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347</v>
      </c>
      <c r="CG45" s="657"/>
      <c r="CH45" s="657"/>
      <c r="CI45" s="657"/>
      <c r="CJ45" s="657"/>
      <c r="CK45" s="657"/>
      <c r="CL45" s="657"/>
      <c r="CM45" s="657"/>
      <c r="CN45" s="657"/>
      <c r="CO45" s="657"/>
      <c r="CP45" s="657"/>
      <c r="CQ45" s="658"/>
      <c r="CR45" s="659">
        <v>515310</v>
      </c>
      <c r="CS45" s="695"/>
      <c r="CT45" s="695"/>
      <c r="CU45" s="695"/>
      <c r="CV45" s="695"/>
      <c r="CW45" s="695"/>
      <c r="CX45" s="695"/>
      <c r="CY45" s="696"/>
      <c r="CZ45" s="664">
        <v>2</v>
      </c>
      <c r="DA45" s="693"/>
      <c r="DB45" s="693"/>
      <c r="DC45" s="697"/>
      <c r="DD45" s="668">
        <v>40447</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348</v>
      </c>
      <c r="CG46" s="657"/>
      <c r="CH46" s="657"/>
      <c r="CI46" s="657"/>
      <c r="CJ46" s="657"/>
      <c r="CK46" s="657"/>
      <c r="CL46" s="657"/>
      <c r="CM46" s="657"/>
      <c r="CN46" s="657"/>
      <c r="CO46" s="657"/>
      <c r="CP46" s="657"/>
      <c r="CQ46" s="658"/>
      <c r="CR46" s="659">
        <v>1110530</v>
      </c>
      <c r="CS46" s="660"/>
      <c r="CT46" s="660"/>
      <c r="CU46" s="660"/>
      <c r="CV46" s="660"/>
      <c r="CW46" s="660"/>
      <c r="CX46" s="660"/>
      <c r="CY46" s="661"/>
      <c r="CZ46" s="664">
        <v>4.4000000000000004</v>
      </c>
      <c r="DA46" s="665"/>
      <c r="DB46" s="665"/>
      <c r="DC46" s="760"/>
      <c r="DD46" s="668">
        <v>797986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349</v>
      </c>
      <c r="CG47" s="657"/>
      <c r="CH47" s="657"/>
      <c r="CI47" s="657"/>
      <c r="CJ47" s="657"/>
      <c r="CK47" s="657"/>
      <c r="CL47" s="657"/>
      <c r="CM47" s="657"/>
      <c r="CN47" s="657"/>
      <c r="CO47" s="657"/>
      <c r="CP47" s="657"/>
      <c r="CQ47" s="658"/>
      <c r="CR47" s="659" t="s">
        <v>224</v>
      </c>
      <c r="CS47" s="695"/>
      <c r="CT47" s="695"/>
      <c r="CU47" s="695"/>
      <c r="CV47" s="695"/>
      <c r="CW47" s="695"/>
      <c r="CX47" s="695"/>
      <c r="CY47" s="696"/>
      <c r="CZ47" s="664" t="s">
        <v>129</v>
      </c>
      <c r="DA47" s="693"/>
      <c r="DB47" s="693"/>
      <c r="DC47" s="697"/>
      <c r="DD47" s="668" t="s">
        <v>129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350</v>
      </c>
      <c r="CG48" s="657"/>
      <c r="CH48" s="657"/>
      <c r="CI48" s="657"/>
      <c r="CJ48" s="657"/>
      <c r="CK48" s="657"/>
      <c r="CL48" s="657"/>
      <c r="CM48" s="657"/>
      <c r="CN48" s="657"/>
      <c r="CO48" s="657"/>
      <c r="CP48" s="657"/>
      <c r="CQ48" s="658"/>
      <c r="CR48" s="659" t="s">
        <v>224</v>
      </c>
      <c r="CS48" s="660"/>
      <c r="CT48" s="660"/>
      <c r="CU48" s="660"/>
      <c r="CV48" s="660"/>
      <c r="CW48" s="660"/>
      <c r="CX48" s="660"/>
      <c r="CY48" s="661"/>
      <c r="CZ48" s="664" t="s">
        <v>224</v>
      </c>
      <c r="DA48" s="665"/>
      <c r="DB48" s="665"/>
      <c r="DC48" s="760"/>
      <c r="DD48" s="668" t="s">
        <v>129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351</v>
      </c>
      <c r="CE49" s="705"/>
      <c r="CF49" s="705"/>
      <c r="CG49" s="705"/>
      <c r="CH49" s="705"/>
      <c r="CI49" s="705"/>
      <c r="CJ49" s="705"/>
      <c r="CK49" s="705"/>
      <c r="CL49" s="705"/>
      <c r="CM49" s="705"/>
      <c r="CN49" s="705"/>
      <c r="CO49" s="705"/>
      <c r="CP49" s="705"/>
      <c r="CQ49" s="706"/>
      <c r="CR49" s="739">
        <v>25403653</v>
      </c>
      <c r="CS49" s="729"/>
      <c r="CT49" s="729"/>
      <c r="CU49" s="729"/>
      <c r="CV49" s="729"/>
      <c r="CW49" s="729"/>
      <c r="CX49" s="729"/>
      <c r="CY49" s="761"/>
      <c r="CZ49" s="744">
        <v>100</v>
      </c>
      <c r="DA49" s="762"/>
      <c r="DB49" s="762"/>
      <c r="DC49" s="763"/>
      <c r="DD49" s="764">
        <v>17785303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5z05oF3VGpRY9WD+7kx4mvNUkoKe7xQtwvmC2/5DvbKnaT4NHPu+B+XQeg/fX08zPRKszlxnoO9C0SBWLIoAbA==" saltValue="4Sm4rEVyF0f2pdeQhydSG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353</v>
      </c>
      <c r="DK2" s="807"/>
      <c r="DL2" s="807"/>
      <c r="DM2" s="807"/>
      <c r="DN2" s="807"/>
      <c r="DO2" s="808"/>
      <c r="DP2" s="229"/>
      <c r="DQ2" s="806" t="s">
        <v>354</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355</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357</v>
      </c>
      <c r="B5" s="801"/>
      <c r="C5" s="801"/>
      <c r="D5" s="801"/>
      <c r="E5" s="801"/>
      <c r="F5" s="801"/>
      <c r="G5" s="801"/>
      <c r="H5" s="801"/>
      <c r="I5" s="801"/>
      <c r="J5" s="801"/>
      <c r="K5" s="801"/>
      <c r="L5" s="801"/>
      <c r="M5" s="801"/>
      <c r="N5" s="801"/>
      <c r="O5" s="801"/>
      <c r="P5" s="802"/>
      <c r="Q5" s="777" t="s">
        <v>358</v>
      </c>
      <c r="R5" s="778"/>
      <c r="S5" s="778"/>
      <c r="T5" s="778"/>
      <c r="U5" s="779"/>
      <c r="V5" s="777" t="s">
        <v>359</v>
      </c>
      <c r="W5" s="778"/>
      <c r="X5" s="778"/>
      <c r="Y5" s="778"/>
      <c r="Z5" s="779"/>
      <c r="AA5" s="777" t="s">
        <v>360</v>
      </c>
      <c r="AB5" s="778"/>
      <c r="AC5" s="778"/>
      <c r="AD5" s="778"/>
      <c r="AE5" s="778"/>
      <c r="AF5" s="810" t="s">
        <v>361</v>
      </c>
      <c r="AG5" s="778"/>
      <c r="AH5" s="778"/>
      <c r="AI5" s="778"/>
      <c r="AJ5" s="789"/>
      <c r="AK5" s="778" t="s">
        <v>362</v>
      </c>
      <c r="AL5" s="778"/>
      <c r="AM5" s="778"/>
      <c r="AN5" s="778"/>
      <c r="AO5" s="779"/>
      <c r="AP5" s="777" t="s">
        <v>363</v>
      </c>
      <c r="AQ5" s="778"/>
      <c r="AR5" s="778"/>
      <c r="AS5" s="778"/>
      <c r="AT5" s="779"/>
      <c r="AU5" s="777" t="s">
        <v>364</v>
      </c>
      <c r="AV5" s="778"/>
      <c r="AW5" s="778"/>
      <c r="AX5" s="778"/>
      <c r="AY5" s="789"/>
      <c r="AZ5" s="236"/>
      <c r="BA5" s="236"/>
      <c r="BB5" s="236"/>
      <c r="BC5" s="236"/>
      <c r="BD5" s="236"/>
      <c r="BE5" s="237"/>
      <c r="BF5" s="237"/>
      <c r="BG5" s="237"/>
      <c r="BH5" s="237"/>
      <c r="BI5" s="237"/>
      <c r="BJ5" s="237"/>
      <c r="BK5" s="237"/>
      <c r="BL5" s="237"/>
      <c r="BM5" s="237"/>
      <c r="BN5" s="237"/>
      <c r="BO5" s="237"/>
      <c r="BP5" s="237"/>
      <c r="BQ5" s="800" t="s">
        <v>365</v>
      </c>
      <c r="BR5" s="801"/>
      <c r="BS5" s="801"/>
      <c r="BT5" s="801"/>
      <c r="BU5" s="801"/>
      <c r="BV5" s="801"/>
      <c r="BW5" s="801"/>
      <c r="BX5" s="801"/>
      <c r="BY5" s="801"/>
      <c r="BZ5" s="801"/>
      <c r="CA5" s="801"/>
      <c r="CB5" s="801"/>
      <c r="CC5" s="801"/>
      <c r="CD5" s="801"/>
      <c r="CE5" s="801"/>
      <c r="CF5" s="801"/>
      <c r="CG5" s="802"/>
      <c r="CH5" s="777" t="s">
        <v>366</v>
      </c>
      <c r="CI5" s="778"/>
      <c r="CJ5" s="778"/>
      <c r="CK5" s="778"/>
      <c r="CL5" s="779"/>
      <c r="CM5" s="777" t="s">
        <v>367</v>
      </c>
      <c r="CN5" s="778"/>
      <c r="CO5" s="778"/>
      <c r="CP5" s="778"/>
      <c r="CQ5" s="779"/>
      <c r="CR5" s="777" t="s">
        <v>368</v>
      </c>
      <c r="CS5" s="778"/>
      <c r="CT5" s="778"/>
      <c r="CU5" s="778"/>
      <c r="CV5" s="779"/>
      <c r="CW5" s="777" t="s">
        <v>369</v>
      </c>
      <c r="CX5" s="778"/>
      <c r="CY5" s="778"/>
      <c r="CZ5" s="778"/>
      <c r="DA5" s="779"/>
      <c r="DB5" s="777" t="s">
        <v>370</v>
      </c>
      <c r="DC5" s="778"/>
      <c r="DD5" s="778"/>
      <c r="DE5" s="778"/>
      <c r="DF5" s="779"/>
      <c r="DG5" s="783" t="s">
        <v>371</v>
      </c>
      <c r="DH5" s="784"/>
      <c r="DI5" s="784"/>
      <c r="DJ5" s="784"/>
      <c r="DK5" s="785"/>
      <c r="DL5" s="783" t="s">
        <v>372</v>
      </c>
      <c r="DM5" s="784"/>
      <c r="DN5" s="784"/>
      <c r="DO5" s="784"/>
      <c r="DP5" s="785"/>
      <c r="DQ5" s="777" t="s">
        <v>373</v>
      </c>
      <c r="DR5" s="778"/>
      <c r="DS5" s="778"/>
      <c r="DT5" s="778"/>
      <c r="DU5" s="779"/>
      <c r="DV5" s="777" t="s">
        <v>364</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374</v>
      </c>
      <c r="C7" s="792"/>
      <c r="D7" s="792"/>
      <c r="E7" s="792"/>
      <c r="F7" s="792"/>
      <c r="G7" s="792"/>
      <c r="H7" s="792"/>
      <c r="I7" s="792"/>
      <c r="J7" s="792"/>
      <c r="K7" s="792"/>
      <c r="L7" s="792"/>
      <c r="M7" s="792"/>
      <c r="N7" s="792"/>
      <c r="O7" s="792"/>
      <c r="P7" s="793"/>
      <c r="Q7" s="794">
        <v>26322</v>
      </c>
      <c r="R7" s="795"/>
      <c r="S7" s="795"/>
      <c r="T7" s="795"/>
      <c r="U7" s="795"/>
      <c r="V7" s="795">
        <v>25396</v>
      </c>
      <c r="W7" s="795"/>
      <c r="X7" s="795"/>
      <c r="Y7" s="795"/>
      <c r="Z7" s="795"/>
      <c r="AA7" s="795">
        <v>926</v>
      </c>
      <c r="AB7" s="795"/>
      <c r="AC7" s="795"/>
      <c r="AD7" s="795"/>
      <c r="AE7" s="796"/>
      <c r="AF7" s="797">
        <v>796</v>
      </c>
      <c r="AG7" s="798"/>
      <c r="AH7" s="798"/>
      <c r="AI7" s="798"/>
      <c r="AJ7" s="799"/>
      <c r="AK7" s="834">
        <v>626</v>
      </c>
      <c r="AL7" s="835"/>
      <c r="AM7" s="835"/>
      <c r="AN7" s="835"/>
      <c r="AO7" s="835"/>
      <c r="AP7" s="835">
        <v>21522</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566</v>
      </c>
      <c r="BT7" s="839"/>
      <c r="BU7" s="839"/>
      <c r="BV7" s="839"/>
      <c r="BW7" s="839"/>
      <c r="BX7" s="839"/>
      <c r="BY7" s="839"/>
      <c r="BZ7" s="839"/>
      <c r="CA7" s="839"/>
      <c r="CB7" s="839"/>
      <c r="CC7" s="839"/>
      <c r="CD7" s="839"/>
      <c r="CE7" s="839"/>
      <c r="CF7" s="839"/>
      <c r="CG7" s="840"/>
      <c r="CH7" s="831">
        <v>0</v>
      </c>
      <c r="CI7" s="832"/>
      <c r="CJ7" s="832"/>
      <c r="CK7" s="832"/>
      <c r="CL7" s="833"/>
      <c r="CM7" s="831">
        <v>113</v>
      </c>
      <c r="CN7" s="832"/>
      <c r="CO7" s="832"/>
      <c r="CP7" s="832"/>
      <c r="CQ7" s="833"/>
      <c r="CR7" s="831">
        <v>10</v>
      </c>
      <c r="CS7" s="832"/>
      <c r="CT7" s="832"/>
      <c r="CU7" s="832"/>
      <c r="CV7" s="833"/>
      <c r="CW7" s="831">
        <v>0</v>
      </c>
      <c r="CX7" s="832"/>
      <c r="CY7" s="832"/>
      <c r="CZ7" s="832"/>
      <c r="DA7" s="833"/>
      <c r="DB7" s="831" t="s">
        <v>561</v>
      </c>
      <c r="DC7" s="832"/>
      <c r="DD7" s="832"/>
      <c r="DE7" s="832"/>
      <c r="DF7" s="833"/>
      <c r="DG7" s="831" t="s">
        <v>562</v>
      </c>
      <c r="DH7" s="832"/>
      <c r="DI7" s="832"/>
      <c r="DJ7" s="832"/>
      <c r="DK7" s="833"/>
      <c r="DL7" s="831" t="s">
        <v>562</v>
      </c>
      <c r="DM7" s="832"/>
      <c r="DN7" s="832"/>
      <c r="DO7" s="832"/>
      <c r="DP7" s="833"/>
      <c r="DQ7" s="831" t="s">
        <v>562</v>
      </c>
      <c r="DR7" s="832"/>
      <c r="DS7" s="832"/>
      <c r="DT7" s="832"/>
      <c r="DU7" s="833"/>
      <c r="DV7" s="812"/>
      <c r="DW7" s="813"/>
      <c r="DX7" s="813"/>
      <c r="DY7" s="813"/>
      <c r="DZ7" s="814"/>
      <c r="EA7" s="234"/>
    </row>
    <row r="8" spans="1:131" s="235" customFormat="1" ht="26.25" customHeight="1">
      <c r="A8" s="241">
        <v>2</v>
      </c>
      <c r="B8" s="815" t="s">
        <v>375</v>
      </c>
      <c r="C8" s="816"/>
      <c r="D8" s="816"/>
      <c r="E8" s="816"/>
      <c r="F8" s="816"/>
      <c r="G8" s="816"/>
      <c r="H8" s="816"/>
      <c r="I8" s="816"/>
      <c r="J8" s="816"/>
      <c r="K8" s="816"/>
      <c r="L8" s="816"/>
      <c r="M8" s="816"/>
      <c r="N8" s="816"/>
      <c r="O8" s="816"/>
      <c r="P8" s="817"/>
      <c r="Q8" s="818">
        <v>62</v>
      </c>
      <c r="R8" s="819"/>
      <c r="S8" s="819"/>
      <c r="T8" s="819"/>
      <c r="U8" s="819"/>
      <c r="V8" s="819">
        <v>57</v>
      </c>
      <c r="W8" s="819"/>
      <c r="X8" s="819"/>
      <c r="Y8" s="819"/>
      <c r="Z8" s="819"/>
      <c r="AA8" s="819">
        <v>5</v>
      </c>
      <c r="AB8" s="819"/>
      <c r="AC8" s="819"/>
      <c r="AD8" s="819"/>
      <c r="AE8" s="820"/>
      <c r="AF8" s="821">
        <v>5</v>
      </c>
      <c r="AG8" s="822"/>
      <c r="AH8" s="822"/>
      <c r="AI8" s="822"/>
      <c r="AJ8" s="823"/>
      <c r="AK8" s="824" t="s">
        <v>562</v>
      </c>
      <c r="AL8" s="825"/>
      <c r="AM8" s="825"/>
      <c r="AN8" s="825"/>
      <c r="AO8" s="825"/>
      <c r="AP8" s="825" t="s">
        <v>562</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377</v>
      </c>
      <c r="B23" s="850" t="s">
        <v>378</v>
      </c>
      <c r="C23" s="851"/>
      <c r="D23" s="851"/>
      <c r="E23" s="851"/>
      <c r="F23" s="851"/>
      <c r="G23" s="851"/>
      <c r="H23" s="851"/>
      <c r="I23" s="851"/>
      <c r="J23" s="851"/>
      <c r="K23" s="851"/>
      <c r="L23" s="851"/>
      <c r="M23" s="851"/>
      <c r="N23" s="851"/>
      <c r="O23" s="851"/>
      <c r="P23" s="852"/>
      <c r="Q23" s="853">
        <v>26384</v>
      </c>
      <c r="R23" s="854"/>
      <c r="S23" s="854"/>
      <c r="T23" s="854"/>
      <c r="U23" s="854"/>
      <c r="V23" s="854">
        <v>25453</v>
      </c>
      <c r="W23" s="854"/>
      <c r="X23" s="854"/>
      <c r="Y23" s="854"/>
      <c r="Z23" s="854"/>
      <c r="AA23" s="854">
        <v>931</v>
      </c>
      <c r="AB23" s="854"/>
      <c r="AC23" s="854"/>
      <c r="AD23" s="854"/>
      <c r="AE23" s="855"/>
      <c r="AF23" s="856">
        <v>801</v>
      </c>
      <c r="AG23" s="854"/>
      <c r="AH23" s="854"/>
      <c r="AI23" s="854"/>
      <c r="AJ23" s="857"/>
      <c r="AK23" s="858"/>
      <c r="AL23" s="859"/>
      <c r="AM23" s="859"/>
      <c r="AN23" s="859"/>
      <c r="AO23" s="859"/>
      <c r="AP23" s="854">
        <v>21522</v>
      </c>
      <c r="AQ23" s="854"/>
      <c r="AR23" s="854"/>
      <c r="AS23" s="854"/>
      <c r="AT23" s="854"/>
      <c r="AU23" s="860"/>
      <c r="AV23" s="860"/>
      <c r="AW23" s="860"/>
      <c r="AX23" s="860"/>
      <c r="AY23" s="861"/>
      <c r="AZ23" s="869" t="s">
        <v>129</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379</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380</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357</v>
      </c>
      <c r="B26" s="801"/>
      <c r="C26" s="801"/>
      <c r="D26" s="801"/>
      <c r="E26" s="801"/>
      <c r="F26" s="801"/>
      <c r="G26" s="801"/>
      <c r="H26" s="801"/>
      <c r="I26" s="801"/>
      <c r="J26" s="801"/>
      <c r="K26" s="801"/>
      <c r="L26" s="801"/>
      <c r="M26" s="801"/>
      <c r="N26" s="801"/>
      <c r="O26" s="801"/>
      <c r="P26" s="802"/>
      <c r="Q26" s="777" t="s">
        <v>381</v>
      </c>
      <c r="R26" s="778"/>
      <c r="S26" s="778"/>
      <c r="T26" s="778"/>
      <c r="U26" s="779"/>
      <c r="V26" s="777" t="s">
        <v>382</v>
      </c>
      <c r="W26" s="778"/>
      <c r="X26" s="778"/>
      <c r="Y26" s="778"/>
      <c r="Z26" s="779"/>
      <c r="AA26" s="777" t="s">
        <v>383</v>
      </c>
      <c r="AB26" s="778"/>
      <c r="AC26" s="778"/>
      <c r="AD26" s="778"/>
      <c r="AE26" s="778"/>
      <c r="AF26" s="872" t="s">
        <v>384</v>
      </c>
      <c r="AG26" s="873"/>
      <c r="AH26" s="873"/>
      <c r="AI26" s="873"/>
      <c r="AJ26" s="874"/>
      <c r="AK26" s="778" t="s">
        <v>385</v>
      </c>
      <c r="AL26" s="778"/>
      <c r="AM26" s="778"/>
      <c r="AN26" s="778"/>
      <c r="AO26" s="779"/>
      <c r="AP26" s="777" t="s">
        <v>386</v>
      </c>
      <c r="AQ26" s="778"/>
      <c r="AR26" s="778"/>
      <c r="AS26" s="778"/>
      <c r="AT26" s="779"/>
      <c r="AU26" s="777" t="s">
        <v>387</v>
      </c>
      <c r="AV26" s="778"/>
      <c r="AW26" s="778"/>
      <c r="AX26" s="778"/>
      <c r="AY26" s="779"/>
      <c r="AZ26" s="777" t="s">
        <v>388</v>
      </c>
      <c r="BA26" s="778"/>
      <c r="BB26" s="778"/>
      <c r="BC26" s="778"/>
      <c r="BD26" s="779"/>
      <c r="BE26" s="777" t="s">
        <v>364</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389</v>
      </c>
      <c r="C28" s="792"/>
      <c r="D28" s="792"/>
      <c r="E28" s="792"/>
      <c r="F28" s="792"/>
      <c r="G28" s="792"/>
      <c r="H28" s="792"/>
      <c r="I28" s="792"/>
      <c r="J28" s="792"/>
      <c r="K28" s="792"/>
      <c r="L28" s="792"/>
      <c r="M28" s="792"/>
      <c r="N28" s="792"/>
      <c r="O28" s="792"/>
      <c r="P28" s="793"/>
      <c r="Q28" s="882">
        <v>11142</v>
      </c>
      <c r="R28" s="883"/>
      <c r="S28" s="883"/>
      <c r="T28" s="883"/>
      <c r="U28" s="883"/>
      <c r="V28" s="883">
        <v>10755</v>
      </c>
      <c r="W28" s="883"/>
      <c r="X28" s="883"/>
      <c r="Y28" s="883"/>
      <c r="Z28" s="883"/>
      <c r="AA28" s="883">
        <v>387</v>
      </c>
      <c r="AB28" s="883"/>
      <c r="AC28" s="883"/>
      <c r="AD28" s="883"/>
      <c r="AE28" s="884"/>
      <c r="AF28" s="885">
        <v>387</v>
      </c>
      <c r="AG28" s="883"/>
      <c r="AH28" s="883"/>
      <c r="AI28" s="883"/>
      <c r="AJ28" s="886"/>
      <c r="AK28" s="887">
        <v>784</v>
      </c>
      <c r="AL28" s="878"/>
      <c r="AM28" s="878"/>
      <c r="AN28" s="878"/>
      <c r="AO28" s="878"/>
      <c r="AP28" s="878" t="s">
        <v>562</v>
      </c>
      <c r="AQ28" s="878"/>
      <c r="AR28" s="878"/>
      <c r="AS28" s="878"/>
      <c r="AT28" s="878"/>
      <c r="AU28" s="878" t="s">
        <v>562</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390</v>
      </c>
      <c r="C29" s="816"/>
      <c r="D29" s="816"/>
      <c r="E29" s="816"/>
      <c r="F29" s="816"/>
      <c r="G29" s="816"/>
      <c r="H29" s="816"/>
      <c r="I29" s="816"/>
      <c r="J29" s="816"/>
      <c r="K29" s="816"/>
      <c r="L29" s="816"/>
      <c r="M29" s="816"/>
      <c r="N29" s="816"/>
      <c r="O29" s="816"/>
      <c r="P29" s="817"/>
      <c r="Q29" s="818">
        <v>5526</v>
      </c>
      <c r="R29" s="819"/>
      <c r="S29" s="819"/>
      <c r="T29" s="819"/>
      <c r="U29" s="819"/>
      <c r="V29" s="819">
        <v>5347</v>
      </c>
      <c r="W29" s="819"/>
      <c r="X29" s="819"/>
      <c r="Y29" s="819"/>
      <c r="Z29" s="819"/>
      <c r="AA29" s="819">
        <v>180</v>
      </c>
      <c r="AB29" s="819"/>
      <c r="AC29" s="819"/>
      <c r="AD29" s="819"/>
      <c r="AE29" s="820"/>
      <c r="AF29" s="821">
        <v>180</v>
      </c>
      <c r="AG29" s="822"/>
      <c r="AH29" s="822"/>
      <c r="AI29" s="822"/>
      <c r="AJ29" s="823"/>
      <c r="AK29" s="890">
        <v>951</v>
      </c>
      <c r="AL29" s="891"/>
      <c r="AM29" s="891"/>
      <c r="AN29" s="891"/>
      <c r="AO29" s="891"/>
      <c r="AP29" s="891" t="s">
        <v>563</v>
      </c>
      <c r="AQ29" s="891"/>
      <c r="AR29" s="891"/>
      <c r="AS29" s="891"/>
      <c r="AT29" s="891"/>
      <c r="AU29" s="891" t="s">
        <v>563</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391</v>
      </c>
      <c r="C30" s="816"/>
      <c r="D30" s="816"/>
      <c r="E30" s="816"/>
      <c r="F30" s="816"/>
      <c r="G30" s="816"/>
      <c r="H30" s="816"/>
      <c r="I30" s="816"/>
      <c r="J30" s="816"/>
      <c r="K30" s="816"/>
      <c r="L30" s="816"/>
      <c r="M30" s="816"/>
      <c r="N30" s="816"/>
      <c r="O30" s="816"/>
      <c r="P30" s="817"/>
      <c r="Q30" s="818">
        <v>1219</v>
      </c>
      <c r="R30" s="819"/>
      <c r="S30" s="819"/>
      <c r="T30" s="819"/>
      <c r="U30" s="819"/>
      <c r="V30" s="819">
        <v>1214</v>
      </c>
      <c r="W30" s="819"/>
      <c r="X30" s="819"/>
      <c r="Y30" s="819"/>
      <c r="Z30" s="819"/>
      <c r="AA30" s="819">
        <v>5</v>
      </c>
      <c r="AB30" s="819"/>
      <c r="AC30" s="819"/>
      <c r="AD30" s="819"/>
      <c r="AE30" s="820"/>
      <c r="AF30" s="821">
        <v>5</v>
      </c>
      <c r="AG30" s="822"/>
      <c r="AH30" s="822"/>
      <c r="AI30" s="822"/>
      <c r="AJ30" s="823"/>
      <c r="AK30" s="890">
        <v>189</v>
      </c>
      <c r="AL30" s="891"/>
      <c r="AM30" s="891"/>
      <c r="AN30" s="891"/>
      <c r="AO30" s="891"/>
      <c r="AP30" s="891" t="s">
        <v>564</v>
      </c>
      <c r="AQ30" s="891"/>
      <c r="AR30" s="891"/>
      <c r="AS30" s="891"/>
      <c r="AT30" s="891"/>
      <c r="AU30" s="891" t="s">
        <v>565</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392</v>
      </c>
      <c r="C31" s="816"/>
      <c r="D31" s="816"/>
      <c r="E31" s="816"/>
      <c r="F31" s="816"/>
      <c r="G31" s="816"/>
      <c r="H31" s="816"/>
      <c r="I31" s="816"/>
      <c r="J31" s="816"/>
      <c r="K31" s="816"/>
      <c r="L31" s="816"/>
      <c r="M31" s="816"/>
      <c r="N31" s="816"/>
      <c r="O31" s="816"/>
      <c r="P31" s="817"/>
      <c r="Q31" s="818">
        <v>1772</v>
      </c>
      <c r="R31" s="819"/>
      <c r="S31" s="819"/>
      <c r="T31" s="819"/>
      <c r="U31" s="819"/>
      <c r="V31" s="819">
        <v>1477</v>
      </c>
      <c r="W31" s="819"/>
      <c r="X31" s="819"/>
      <c r="Y31" s="819"/>
      <c r="Z31" s="819"/>
      <c r="AA31" s="819">
        <v>295</v>
      </c>
      <c r="AB31" s="819"/>
      <c r="AC31" s="819"/>
      <c r="AD31" s="819"/>
      <c r="AE31" s="820"/>
      <c r="AF31" s="821">
        <v>4027</v>
      </c>
      <c r="AG31" s="822"/>
      <c r="AH31" s="822"/>
      <c r="AI31" s="822"/>
      <c r="AJ31" s="823"/>
      <c r="AK31" s="890">
        <v>8</v>
      </c>
      <c r="AL31" s="891"/>
      <c r="AM31" s="891"/>
      <c r="AN31" s="891"/>
      <c r="AO31" s="891"/>
      <c r="AP31" s="891" t="s">
        <v>562</v>
      </c>
      <c r="AQ31" s="891"/>
      <c r="AR31" s="891"/>
      <c r="AS31" s="891"/>
      <c r="AT31" s="891"/>
      <c r="AU31" s="891" t="s">
        <v>562</v>
      </c>
      <c r="AV31" s="891"/>
      <c r="AW31" s="891"/>
      <c r="AX31" s="891"/>
      <c r="AY31" s="891"/>
      <c r="AZ31" s="892" t="s">
        <v>562</v>
      </c>
      <c r="BA31" s="892"/>
      <c r="BB31" s="892"/>
      <c r="BC31" s="892"/>
      <c r="BD31" s="892"/>
      <c r="BE31" s="888" t="s">
        <v>393</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394</v>
      </c>
      <c r="C32" s="816"/>
      <c r="D32" s="816"/>
      <c r="E32" s="816"/>
      <c r="F32" s="816"/>
      <c r="G32" s="816"/>
      <c r="H32" s="816"/>
      <c r="I32" s="816"/>
      <c r="J32" s="816"/>
      <c r="K32" s="816"/>
      <c r="L32" s="816"/>
      <c r="M32" s="816"/>
      <c r="N32" s="816"/>
      <c r="O32" s="816"/>
      <c r="P32" s="817"/>
      <c r="Q32" s="818">
        <v>1817</v>
      </c>
      <c r="R32" s="819"/>
      <c r="S32" s="819"/>
      <c r="T32" s="819"/>
      <c r="U32" s="819"/>
      <c r="V32" s="819">
        <v>1817</v>
      </c>
      <c r="W32" s="819"/>
      <c r="X32" s="819"/>
      <c r="Y32" s="819"/>
      <c r="Z32" s="819"/>
      <c r="AA32" s="819">
        <v>0</v>
      </c>
      <c r="AB32" s="819"/>
      <c r="AC32" s="819"/>
      <c r="AD32" s="819"/>
      <c r="AE32" s="820"/>
      <c r="AF32" s="821">
        <v>207</v>
      </c>
      <c r="AG32" s="822"/>
      <c r="AH32" s="822"/>
      <c r="AI32" s="822"/>
      <c r="AJ32" s="823"/>
      <c r="AK32" s="890">
        <v>296</v>
      </c>
      <c r="AL32" s="891"/>
      <c r="AM32" s="891"/>
      <c r="AN32" s="891"/>
      <c r="AO32" s="891"/>
      <c r="AP32" s="891">
        <v>4688</v>
      </c>
      <c r="AQ32" s="891"/>
      <c r="AR32" s="891"/>
      <c r="AS32" s="891"/>
      <c r="AT32" s="891"/>
      <c r="AU32" s="891">
        <v>233</v>
      </c>
      <c r="AV32" s="891"/>
      <c r="AW32" s="891"/>
      <c r="AX32" s="891"/>
      <c r="AY32" s="891"/>
      <c r="AZ32" s="892" t="s">
        <v>562</v>
      </c>
      <c r="BA32" s="892"/>
      <c r="BB32" s="892"/>
      <c r="BC32" s="892"/>
      <c r="BD32" s="892"/>
      <c r="BE32" s="888" t="s">
        <v>393</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395</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377</v>
      </c>
      <c r="B63" s="850" t="s">
        <v>396</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4806</v>
      </c>
      <c r="AG63" s="902"/>
      <c r="AH63" s="902"/>
      <c r="AI63" s="902"/>
      <c r="AJ63" s="903"/>
      <c r="AK63" s="904"/>
      <c r="AL63" s="899"/>
      <c r="AM63" s="899"/>
      <c r="AN63" s="899"/>
      <c r="AO63" s="899"/>
      <c r="AP63" s="902">
        <v>4688</v>
      </c>
      <c r="AQ63" s="902"/>
      <c r="AR63" s="902"/>
      <c r="AS63" s="902"/>
      <c r="AT63" s="902"/>
      <c r="AU63" s="902">
        <v>233</v>
      </c>
      <c r="AV63" s="902"/>
      <c r="AW63" s="902"/>
      <c r="AX63" s="902"/>
      <c r="AY63" s="902"/>
      <c r="AZ63" s="906"/>
      <c r="BA63" s="906"/>
      <c r="BB63" s="906"/>
      <c r="BC63" s="906"/>
      <c r="BD63" s="906"/>
      <c r="BE63" s="907"/>
      <c r="BF63" s="907"/>
      <c r="BG63" s="907"/>
      <c r="BH63" s="907"/>
      <c r="BI63" s="908"/>
      <c r="BJ63" s="909" t="s">
        <v>397</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398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399</v>
      </c>
      <c r="B66" s="801"/>
      <c r="C66" s="801"/>
      <c r="D66" s="801"/>
      <c r="E66" s="801"/>
      <c r="F66" s="801"/>
      <c r="G66" s="801"/>
      <c r="H66" s="801"/>
      <c r="I66" s="801"/>
      <c r="J66" s="801"/>
      <c r="K66" s="801"/>
      <c r="L66" s="801"/>
      <c r="M66" s="801"/>
      <c r="N66" s="801"/>
      <c r="O66" s="801"/>
      <c r="P66" s="802"/>
      <c r="Q66" s="777" t="s">
        <v>381</v>
      </c>
      <c r="R66" s="778"/>
      <c r="S66" s="778"/>
      <c r="T66" s="778"/>
      <c r="U66" s="779"/>
      <c r="V66" s="777" t="s">
        <v>382</v>
      </c>
      <c r="W66" s="778"/>
      <c r="X66" s="778"/>
      <c r="Y66" s="778"/>
      <c r="Z66" s="779"/>
      <c r="AA66" s="777" t="s">
        <v>383</v>
      </c>
      <c r="AB66" s="778"/>
      <c r="AC66" s="778"/>
      <c r="AD66" s="778"/>
      <c r="AE66" s="779"/>
      <c r="AF66" s="912" t="s">
        <v>384</v>
      </c>
      <c r="AG66" s="873"/>
      <c r="AH66" s="873"/>
      <c r="AI66" s="873"/>
      <c r="AJ66" s="913"/>
      <c r="AK66" s="777" t="s">
        <v>385</v>
      </c>
      <c r="AL66" s="801"/>
      <c r="AM66" s="801"/>
      <c r="AN66" s="801"/>
      <c r="AO66" s="802"/>
      <c r="AP66" s="777" t="s">
        <v>386</v>
      </c>
      <c r="AQ66" s="778"/>
      <c r="AR66" s="778"/>
      <c r="AS66" s="778"/>
      <c r="AT66" s="779"/>
      <c r="AU66" s="777" t="s">
        <v>400</v>
      </c>
      <c r="AV66" s="778"/>
      <c r="AW66" s="778"/>
      <c r="AX66" s="778"/>
      <c r="AY66" s="779"/>
      <c r="AZ66" s="777" t="s">
        <v>364</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550</v>
      </c>
      <c r="C68" s="930"/>
      <c r="D68" s="930"/>
      <c r="E68" s="930"/>
      <c r="F68" s="930"/>
      <c r="G68" s="930"/>
      <c r="H68" s="930"/>
      <c r="I68" s="930"/>
      <c r="J68" s="930"/>
      <c r="K68" s="930"/>
      <c r="L68" s="930"/>
      <c r="M68" s="930"/>
      <c r="N68" s="930"/>
      <c r="O68" s="930"/>
      <c r="P68" s="931"/>
      <c r="Q68" s="932">
        <v>24203</v>
      </c>
      <c r="R68" s="926"/>
      <c r="S68" s="926"/>
      <c r="T68" s="926"/>
      <c r="U68" s="926"/>
      <c r="V68" s="926">
        <v>22513</v>
      </c>
      <c r="W68" s="926"/>
      <c r="X68" s="926"/>
      <c r="Y68" s="926"/>
      <c r="Z68" s="926"/>
      <c r="AA68" s="926">
        <v>1690</v>
      </c>
      <c r="AB68" s="926"/>
      <c r="AC68" s="926"/>
      <c r="AD68" s="926"/>
      <c r="AE68" s="926"/>
      <c r="AF68" s="926">
        <v>1690</v>
      </c>
      <c r="AG68" s="926"/>
      <c r="AH68" s="926"/>
      <c r="AI68" s="926"/>
      <c r="AJ68" s="926"/>
      <c r="AK68" s="926">
        <v>32</v>
      </c>
      <c r="AL68" s="926"/>
      <c r="AM68" s="926"/>
      <c r="AN68" s="926"/>
      <c r="AO68" s="926"/>
      <c r="AP68" s="926" t="s">
        <v>489</v>
      </c>
      <c r="AQ68" s="926"/>
      <c r="AR68" s="926"/>
      <c r="AS68" s="926"/>
      <c r="AT68" s="926"/>
      <c r="AU68" s="926" t="s">
        <v>489</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551</v>
      </c>
      <c r="C69" s="934"/>
      <c r="D69" s="934"/>
      <c r="E69" s="934"/>
      <c r="F69" s="934"/>
      <c r="G69" s="934"/>
      <c r="H69" s="934"/>
      <c r="I69" s="934"/>
      <c r="J69" s="934"/>
      <c r="K69" s="934"/>
      <c r="L69" s="934"/>
      <c r="M69" s="934"/>
      <c r="N69" s="934"/>
      <c r="O69" s="934"/>
      <c r="P69" s="935"/>
      <c r="Q69" s="936">
        <v>176</v>
      </c>
      <c r="R69" s="891"/>
      <c r="S69" s="891"/>
      <c r="T69" s="891"/>
      <c r="U69" s="891"/>
      <c r="V69" s="891">
        <v>143</v>
      </c>
      <c r="W69" s="891"/>
      <c r="X69" s="891"/>
      <c r="Y69" s="891"/>
      <c r="Z69" s="891"/>
      <c r="AA69" s="891">
        <v>33</v>
      </c>
      <c r="AB69" s="891"/>
      <c r="AC69" s="891"/>
      <c r="AD69" s="891"/>
      <c r="AE69" s="891"/>
      <c r="AF69" s="891">
        <v>33</v>
      </c>
      <c r="AG69" s="891"/>
      <c r="AH69" s="891"/>
      <c r="AI69" s="891"/>
      <c r="AJ69" s="891"/>
      <c r="AK69" s="891" t="s">
        <v>489</v>
      </c>
      <c r="AL69" s="891"/>
      <c r="AM69" s="891"/>
      <c r="AN69" s="891"/>
      <c r="AO69" s="891"/>
      <c r="AP69" s="891" t="s">
        <v>489</v>
      </c>
      <c r="AQ69" s="891"/>
      <c r="AR69" s="891"/>
      <c r="AS69" s="891"/>
      <c r="AT69" s="891"/>
      <c r="AU69" s="891" t="s">
        <v>489</v>
      </c>
      <c r="AV69" s="891"/>
      <c r="AW69" s="891"/>
      <c r="AX69" s="891"/>
      <c r="AY69" s="891"/>
      <c r="AZ69" s="937"/>
      <c r="BA69" s="938"/>
      <c r="BB69" s="938"/>
      <c r="BC69" s="938"/>
      <c r="BD69" s="939"/>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552</v>
      </c>
      <c r="C70" s="934"/>
      <c r="D70" s="934"/>
      <c r="E70" s="934"/>
      <c r="F70" s="934"/>
      <c r="G70" s="934"/>
      <c r="H70" s="934"/>
      <c r="I70" s="934"/>
      <c r="J70" s="934"/>
      <c r="K70" s="934"/>
      <c r="L70" s="934"/>
      <c r="M70" s="934"/>
      <c r="N70" s="934"/>
      <c r="O70" s="934"/>
      <c r="P70" s="935"/>
      <c r="Q70" s="936">
        <v>113</v>
      </c>
      <c r="R70" s="891"/>
      <c r="S70" s="891"/>
      <c r="T70" s="891"/>
      <c r="U70" s="891"/>
      <c r="V70" s="891">
        <v>105</v>
      </c>
      <c r="W70" s="891"/>
      <c r="X70" s="891"/>
      <c r="Y70" s="891"/>
      <c r="Z70" s="891"/>
      <c r="AA70" s="891">
        <v>7</v>
      </c>
      <c r="AB70" s="891"/>
      <c r="AC70" s="891"/>
      <c r="AD70" s="891"/>
      <c r="AE70" s="891"/>
      <c r="AF70" s="891">
        <v>7</v>
      </c>
      <c r="AG70" s="891"/>
      <c r="AH70" s="891"/>
      <c r="AI70" s="891"/>
      <c r="AJ70" s="891"/>
      <c r="AK70" s="891">
        <v>2</v>
      </c>
      <c r="AL70" s="891"/>
      <c r="AM70" s="891"/>
      <c r="AN70" s="891"/>
      <c r="AO70" s="891"/>
      <c r="AP70" s="891" t="s">
        <v>489</v>
      </c>
      <c r="AQ70" s="891"/>
      <c r="AR70" s="891"/>
      <c r="AS70" s="891"/>
      <c r="AT70" s="891"/>
      <c r="AU70" s="891" t="s">
        <v>489</v>
      </c>
      <c r="AV70" s="891"/>
      <c r="AW70" s="891"/>
      <c r="AX70" s="891"/>
      <c r="AY70" s="891"/>
      <c r="AZ70" s="937"/>
      <c r="BA70" s="938"/>
      <c r="BB70" s="938"/>
      <c r="BC70" s="938"/>
      <c r="BD70" s="939"/>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553</v>
      </c>
      <c r="C71" s="934"/>
      <c r="D71" s="934"/>
      <c r="E71" s="934"/>
      <c r="F71" s="934"/>
      <c r="G71" s="934"/>
      <c r="H71" s="934"/>
      <c r="I71" s="934"/>
      <c r="J71" s="934"/>
      <c r="K71" s="934"/>
      <c r="L71" s="934"/>
      <c r="M71" s="934"/>
      <c r="N71" s="934"/>
      <c r="O71" s="934"/>
      <c r="P71" s="935"/>
      <c r="Q71" s="936">
        <v>116</v>
      </c>
      <c r="R71" s="891"/>
      <c r="S71" s="891"/>
      <c r="T71" s="891"/>
      <c r="U71" s="891"/>
      <c r="V71" s="891">
        <v>88</v>
      </c>
      <c r="W71" s="891"/>
      <c r="X71" s="891"/>
      <c r="Y71" s="891"/>
      <c r="Z71" s="891"/>
      <c r="AA71" s="891">
        <v>27</v>
      </c>
      <c r="AB71" s="891"/>
      <c r="AC71" s="891"/>
      <c r="AD71" s="891"/>
      <c r="AE71" s="891"/>
      <c r="AF71" s="891">
        <v>27</v>
      </c>
      <c r="AG71" s="891"/>
      <c r="AH71" s="891"/>
      <c r="AI71" s="891"/>
      <c r="AJ71" s="891"/>
      <c r="AK71" s="891" t="s">
        <v>489</v>
      </c>
      <c r="AL71" s="891"/>
      <c r="AM71" s="891"/>
      <c r="AN71" s="891"/>
      <c r="AO71" s="891"/>
      <c r="AP71" s="891" t="s">
        <v>489</v>
      </c>
      <c r="AQ71" s="891"/>
      <c r="AR71" s="891"/>
      <c r="AS71" s="891"/>
      <c r="AT71" s="891"/>
      <c r="AU71" s="891" t="s">
        <v>489</v>
      </c>
      <c r="AV71" s="891"/>
      <c r="AW71" s="891"/>
      <c r="AX71" s="891"/>
      <c r="AY71" s="891"/>
      <c r="AZ71" s="937"/>
      <c r="BA71" s="938"/>
      <c r="BB71" s="938"/>
      <c r="BC71" s="938"/>
      <c r="BD71" s="939"/>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554</v>
      </c>
      <c r="C72" s="934"/>
      <c r="D72" s="934"/>
      <c r="E72" s="934"/>
      <c r="F72" s="934"/>
      <c r="G72" s="934"/>
      <c r="H72" s="934"/>
      <c r="I72" s="934"/>
      <c r="J72" s="934"/>
      <c r="K72" s="934"/>
      <c r="L72" s="934"/>
      <c r="M72" s="934"/>
      <c r="N72" s="934"/>
      <c r="O72" s="934"/>
      <c r="P72" s="935"/>
      <c r="Q72" s="936">
        <v>2217</v>
      </c>
      <c r="R72" s="891"/>
      <c r="S72" s="891"/>
      <c r="T72" s="891"/>
      <c r="U72" s="891"/>
      <c r="V72" s="891">
        <v>1583</v>
      </c>
      <c r="W72" s="891"/>
      <c r="X72" s="891"/>
      <c r="Y72" s="891"/>
      <c r="Z72" s="891"/>
      <c r="AA72" s="891">
        <v>634</v>
      </c>
      <c r="AB72" s="891"/>
      <c r="AC72" s="891"/>
      <c r="AD72" s="891"/>
      <c r="AE72" s="891"/>
      <c r="AF72" s="891">
        <v>634</v>
      </c>
      <c r="AG72" s="891"/>
      <c r="AH72" s="891"/>
      <c r="AI72" s="891"/>
      <c r="AJ72" s="891"/>
      <c r="AK72" s="891">
        <v>128</v>
      </c>
      <c r="AL72" s="891"/>
      <c r="AM72" s="891"/>
      <c r="AN72" s="891"/>
      <c r="AO72" s="891"/>
      <c r="AP72" s="891" t="s">
        <v>489</v>
      </c>
      <c r="AQ72" s="891"/>
      <c r="AR72" s="891"/>
      <c r="AS72" s="891"/>
      <c r="AT72" s="891"/>
      <c r="AU72" s="891" t="s">
        <v>489</v>
      </c>
      <c r="AV72" s="891"/>
      <c r="AW72" s="891"/>
      <c r="AX72" s="891"/>
      <c r="AY72" s="891"/>
      <c r="AZ72" s="937"/>
      <c r="BA72" s="938"/>
      <c r="BB72" s="938"/>
      <c r="BC72" s="938"/>
      <c r="BD72" s="939"/>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555</v>
      </c>
      <c r="C73" s="934"/>
      <c r="D73" s="934"/>
      <c r="E73" s="934"/>
      <c r="F73" s="934"/>
      <c r="G73" s="934"/>
      <c r="H73" s="934"/>
      <c r="I73" s="934"/>
      <c r="J73" s="934"/>
      <c r="K73" s="934"/>
      <c r="L73" s="934"/>
      <c r="M73" s="934"/>
      <c r="N73" s="934"/>
      <c r="O73" s="934"/>
      <c r="P73" s="935"/>
      <c r="Q73" s="936">
        <v>597893</v>
      </c>
      <c r="R73" s="891"/>
      <c r="S73" s="891"/>
      <c r="T73" s="891"/>
      <c r="U73" s="891"/>
      <c r="V73" s="891">
        <v>589317</v>
      </c>
      <c r="W73" s="891"/>
      <c r="X73" s="891"/>
      <c r="Y73" s="891"/>
      <c r="Z73" s="891"/>
      <c r="AA73" s="891">
        <v>8576</v>
      </c>
      <c r="AB73" s="891"/>
      <c r="AC73" s="891"/>
      <c r="AD73" s="891"/>
      <c r="AE73" s="891"/>
      <c r="AF73" s="891">
        <v>8576</v>
      </c>
      <c r="AG73" s="891"/>
      <c r="AH73" s="891"/>
      <c r="AI73" s="891"/>
      <c r="AJ73" s="891"/>
      <c r="AK73" s="891">
        <v>3188</v>
      </c>
      <c r="AL73" s="891"/>
      <c r="AM73" s="891"/>
      <c r="AN73" s="891"/>
      <c r="AO73" s="891"/>
      <c r="AP73" s="891" t="s">
        <v>489</v>
      </c>
      <c r="AQ73" s="891"/>
      <c r="AR73" s="891"/>
      <c r="AS73" s="891"/>
      <c r="AT73" s="891"/>
      <c r="AU73" s="891" t="s">
        <v>489</v>
      </c>
      <c r="AV73" s="891"/>
      <c r="AW73" s="891"/>
      <c r="AX73" s="891"/>
      <c r="AY73" s="891"/>
      <c r="AZ73" s="937"/>
      <c r="BA73" s="938"/>
      <c r="BB73" s="938"/>
      <c r="BC73" s="938"/>
      <c r="BD73" s="939"/>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556</v>
      </c>
      <c r="C74" s="934"/>
      <c r="D74" s="934"/>
      <c r="E74" s="934"/>
      <c r="F74" s="934"/>
      <c r="G74" s="934"/>
      <c r="H74" s="934"/>
      <c r="I74" s="934"/>
      <c r="J74" s="934"/>
      <c r="K74" s="934"/>
      <c r="L74" s="934"/>
      <c r="M74" s="934"/>
      <c r="N74" s="934"/>
      <c r="O74" s="934"/>
      <c r="P74" s="935"/>
      <c r="Q74" s="936">
        <v>209</v>
      </c>
      <c r="R74" s="891"/>
      <c r="S74" s="891"/>
      <c r="T74" s="891"/>
      <c r="U74" s="891"/>
      <c r="V74" s="891">
        <v>190</v>
      </c>
      <c r="W74" s="891"/>
      <c r="X74" s="891"/>
      <c r="Y74" s="891"/>
      <c r="Z74" s="891"/>
      <c r="AA74" s="891">
        <v>19</v>
      </c>
      <c r="AB74" s="891"/>
      <c r="AC74" s="891"/>
      <c r="AD74" s="891"/>
      <c r="AE74" s="891"/>
      <c r="AF74" s="891">
        <v>19</v>
      </c>
      <c r="AG74" s="891"/>
      <c r="AH74" s="891"/>
      <c r="AI74" s="891"/>
      <c r="AJ74" s="891"/>
      <c r="AK74" s="891" t="s">
        <v>489</v>
      </c>
      <c r="AL74" s="891"/>
      <c r="AM74" s="891"/>
      <c r="AN74" s="891"/>
      <c r="AO74" s="891"/>
      <c r="AP74" s="891" t="s">
        <v>489</v>
      </c>
      <c r="AQ74" s="891"/>
      <c r="AR74" s="891"/>
      <c r="AS74" s="891"/>
      <c r="AT74" s="891"/>
      <c r="AU74" s="891" t="s">
        <v>489</v>
      </c>
      <c r="AV74" s="891"/>
      <c r="AW74" s="891"/>
      <c r="AX74" s="891"/>
      <c r="AY74" s="891"/>
      <c r="AZ74" s="937"/>
      <c r="BA74" s="938"/>
      <c r="BB74" s="938"/>
      <c r="BC74" s="938"/>
      <c r="BD74" s="939"/>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557</v>
      </c>
      <c r="C75" s="934"/>
      <c r="D75" s="934"/>
      <c r="E75" s="934"/>
      <c r="F75" s="934"/>
      <c r="G75" s="934"/>
      <c r="H75" s="934"/>
      <c r="I75" s="934"/>
      <c r="J75" s="934"/>
      <c r="K75" s="934"/>
      <c r="L75" s="934"/>
      <c r="M75" s="934"/>
      <c r="N75" s="934"/>
      <c r="O75" s="934"/>
      <c r="P75" s="935"/>
      <c r="Q75" s="940">
        <v>3492</v>
      </c>
      <c r="R75" s="941"/>
      <c r="S75" s="941"/>
      <c r="T75" s="941"/>
      <c r="U75" s="890"/>
      <c r="V75" s="942">
        <v>2813</v>
      </c>
      <c r="W75" s="941"/>
      <c r="X75" s="941"/>
      <c r="Y75" s="941"/>
      <c r="Z75" s="890"/>
      <c r="AA75" s="942">
        <v>679</v>
      </c>
      <c r="AB75" s="941"/>
      <c r="AC75" s="941"/>
      <c r="AD75" s="941"/>
      <c r="AE75" s="890"/>
      <c r="AF75" s="942">
        <v>3536</v>
      </c>
      <c r="AG75" s="941"/>
      <c r="AH75" s="941"/>
      <c r="AI75" s="941"/>
      <c r="AJ75" s="890"/>
      <c r="AK75" s="942" t="s">
        <v>573</v>
      </c>
      <c r="AL75" s="941"/>
      <c r="AM75" s="941"/>
      <c r="AN75" s="941"/>
      <c r="AO75" s="890"/>
      <c r="AP75" s="942">
        <v>3304</v>
      </c>
      <c r="AQ75" s="941"/>
      <c r="AR75" s="941"/>
      <c r="AS75" s="941"/>
      <c r="AT75" s="890"/>
      <c r="AU75" s="942">
        <v>1</v>
      </c>
      <c r="AV75" s="941"/>
      <c r="AW75" s="941"/>
      <c r="AX75" s="941"/>
      <c r="AY75" s="890"/>
      <c r="AZ75" s="937"/>
      <c r="BA75" s="938"/>
      <c r="BB75" s="938"/>
      <c r="BC75" s="938"/>
      <c r="BD75" s="939"/>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558</v>
      </c>
      <c r="C76" s="934"/>
      <c r="D76" s="934"/>
      <c r="E76" s="934"/>
      <c r="F76" s="934"/>
      <c r="G76" s="934"/>
      <c r="H76" s="934"/>
      <c r="I76" s="934"/>
      <c r="J76" s="934"/>
      <c r="K76" s="934"/>
      <c r="L76" s="934"/>
      <c r="M76" s="934"/>
      <c r="N76" s="934"/>
      <c r="O76" s="934"/>
      <c r="P76" s="935"/>
      <c r="Q76" s="940">
        <v>427</v>
      </c>
      <c r="R76" s="941"/>
      <c r="S76" s="941"/>
      <c r="T76" s="941"/>
      <c r="U76" s="890"/>
      <c r="V76" s="942">
        <v>421</v>
      </c>
      <c r="W76" s="941"/>
      <c r="X76" s="941"/>
      <c r="Y76" s="941"/>
      <c r="Z76" s="890"/>
      <c r="AA76" s="942">
        <v>6</v>
      </c>
      <c r="AB76" s="941"/>
      <c r="AC76" s="941"/>
      <c r="AD76" s="941"/>
      <c r="AE76" s="890"/>
      <c r="AF76" s="942">
        <v>6</v>
      </c>
      <c r="AG76" s="941"/>
      <c r="AH76" s="941"/>
      <c r="AI76" s="941"/>
      <c r="AJ76" s="890"/>
      <c r="AK76" s="942" t="s">
        <v>489</v>
      </c>
      <c r="AL76" s="941"/>
      <c r="AM76" s="941"/>
      <c r="AN76" s="941"/>
      <c r="AO76" s="890"/>
      <c r="AP76" s="942" t="s">
        <v>561</v>
      </c>
      <c r="AQ76" s="941"/>
      <c r="AR76" s="941"/>
      <c r="AS76" s="941"/>
      <c r="AT76" s="890"/>
      <c r="AU76" s="942" t="s">
        <v>562</v>
      </c>
      <c r="AV76" s="941"/>
      <c r="AW76" s="941"/>
      <c r="AX76" s="941"/>
      <c r="AY76" s="890"/>
      <c r="AZ76" s="937"/>
      <c r="BA76" s="938"/>
      <c r="BB76" s="938"/>
      <c r="BC76" s="938"/>
      <c r="BD76" s="939"/>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559</v>
      </c>
      <c r="C77" s="934"/>
      <c r="D77" s="934"/>
      <c r="E77" s="934"/>
      <c r="F77" s="934"/>
      <c r="G77" s="934"/>
      <c r="H77" s="934"/>
      <c r="I77" s="934"/>
      <c r="J77" s="934"/>
      <c r="K77" s="934"/>
      <c r="L77" s="934"/>
      <c r="M77" s="934"/>
      <c r="N77" s="934"/>
      <c r="O77" s="934"/>
      <c r="P77" s="935"/>
      <c r="Q77" s="940">
        <v>313</v>
      </c>
      <c r="R77" s="941"/>
      <c r="S77" s="941"/>
      <c r="T77" s="941"/>
      <c r="U77" s="890"/>
      <c r="V77" s="942">
        <v>305</v>
      </c>
      <c r="W77" s="941"/>
      <c r="X77" s="941"/>
      <c r="Y77" s="941"/>
      <c r="Z77" s="890"/>
      <c r="AA77" s="942">
        <v>8</v>
      </c>
      <c r="AB77" s="941"/>
      <c r="AC77" s="941"/>
      <c r="AD77" s="941"/>
      <c r="AE77" s="890"/>
      <c r="AF77" s="942">
        <v>8</v>
      </c>
      <c r="AG77" s="941"/>
      <c r="AH77" s="941"/>
      <c r="AI77" s="941"/>
      <c r="AJ77" s="890"/>
      <c r="AK77" s="942">
        <v>5</v>
      </c>
      <c r="AL77" s="941"/>
      <c r="AM77" s="941"/>
      <c r="AN77" s="941"/>
      <c r="AO77" s="890"/>
      <c r="AP77" s="942" t="s">
        <v>489</v>
      </c>
      <c r="AQ77" s="941"/>
      <c r="AR77" s="941"/>
      <c r="AS77" s="941"/>
      <c r="AT77" s="890"/>
      <c r="AU77" s="942" t="s">
        <v>489</v>
      </c>
      <c r="AV77" s="941"/>
      <c r="AW77" s="941"/>
      <c r="AX77" s="941"/>
      <c r="AY77" s="890"/>
      <c r="AZ77" s="937"/>
      <c r="BA77" s="938"/>
      <c r="BB77" s="938"/>
      <c r="BC77" s="938"/>
      <c r="BD77" s="939"/>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560</v>
      </c>
      <c r="C78" s="934"/>
      <c r="D78" s="934"/>
      <c r="E78" s="934"/>
      <c r="F78" s="934"/>
      <c r="G78" s="934"/>
      <c r="H78" s="934"/>
      <c r="I78" s="934"/>
      <c r="J78" s="934"/>
      <c r="K78" s="934"/>
      <c r="L78" s="934"/>
      <c r="M78" s="934"/>
      <c r="N78" s="934"/>
      <c r="O78" s="934"/>
      <c r="P78" s="935"/>
      <c r="Q78" s="936">
        <v>14</v>
      </c>
      <c r="R78" s="891"/>
      <c r="S78" s="891"/>
      <c r="T78" s="891"/>
      <c r="U78" s="891"/>
      <c r="V78" s="891">
        <v>13</v>
      </c>
      <c r="W78" s="891"/>
      <c r="X78" s="891"/>
      <c r="Y78" s="891"/>
      <c r="Z78" s="891"/>
      <c r="AA78" s="891">
        <v>1</v>
      </c>
      <c r="AB78" s="891"/>
      <c r="AC78" s="891"/>
      <c r="AD78" s="891"/>
      <c r="AE78" s="891"/>
      <c r="AF78" s="891">
        <v>1</v>
      </c>
      <c r="AG78" s="891"/>
      <c r="AH78" s="891"/>
      <c r="AI78" s="891"/>
      <c r="AJ78" s="891"/>
      <c r="AK78" s="891">
        <v>3</v>
      </c>
      <c r="AL78" s="891"/>
      <c r="AM78" s="891"/>
      <c r="AN78" s="891"/>
      <c r="AO78" s="891"/>
      <c r="AP78" s="891" t="s">
        <v>489</v>
      </c>
      <c r="AQ78" s="891"/>
      <c r="AR78" s="891"/>
      <c r="AS78" s="891"/>
      <c r="AT78" s="891"/>
      <c r="AU78" s="891" t="s">
        <v>489</v>
      </c>
      <c r="AV78" s="891"/>
      <c r="AW78" s="891"/>
      <c r="AX78" s="891"/>
      <c r="AY78" s="891"/>
      <c r="AZ78" s="937"/>
      <c r="BA78" s="938"/>
      <c r="BB78" s="938"/>
      <c r="BC78" s="938"/>
      <c r="BD78" s="939"/>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43"/>
      <c r="BA79" s="943"/>
      <c r="BB79" s="943"/>
      <c r="BC79" s="943"/>
      <c r="BD79" s="944"/>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43"/>
      <c r="BA80" s="943"/>
      <c r="BB80" s="943"/>
      <c r="BC80" s="943"/>
      <c r="BD80" s="944"/>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t="s">
        <v>572</v>
      </c>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43"/>
      <c r="BA81" s="943"/>
      <c r="BB81" s="943"/>
      <c r="BC81" s="943"/>
      <c r="BD81" s="944"/>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43"/>
      <c r="BA82" s="943"/>
      <c r="BB82" s="943"/>
      <c r="BC82" s="943"/>
      <c r="BD82" s="944"/>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43"/>
      <c r="BA83" s="943"/>
      <c r="BB83" s="943"/>
      <c r="BC83" s="943"/>
      <c r="BD83" s="944"/>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43"/>
      <c r="BA84" s="943"/>
      <c r="BB84" s="943"/>
      <c r="BC84" s="943"/>
      <c r="BD84" s="944"/>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43"/>
      <c r="BA85" s="943"/>
      <c r="BB85" s="943"/>
      <c r="BC85" s="943"/>
      <c r="BD85" s="944"/>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43"/>
      <c r="BA86" s="943"/>
      <c r="BB86" s="943"/>
      <c r="BC86" s="943"/>
      <c r="BD86" s="944"/>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377</v>
      </c>
      <c r="B88" s="850" t="s">
        <v>401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14537</v>
      </c>
      <c r="AG88" s="902"/>
      <c r="AH88" s="902"/>
      <c r="AI88" s="902"/>
      <c r="AJ88" s="902"/>
      <c r="AK88" s="899"/>
      <c r="AL88" s="899"/>
      <c r="AM88" s="899"/>
      <c r="AN88" s="899"/>
      <c r="AO88" s="899"/>
      <c r="AP88" s="902">
        <v>3304</v>
      </c>
      <c r="AQ88" s="902"/>
      <c r="AR88" s="902"/>
      <c r="AS88" s="902"/>
      <c r="AT88" s="902"/>
      <c r="AU88" s="902">
        <v>1</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850" t="s">
        <v>402</v>
      </c>
      <c r="BS102" s="851"/>
      <c r="BT102" s="851"/>
      <c r="BU102" s="851"/>
      <c r="BV102" s="851"/>
      <c r="BW102" s="851"/>
      <c r="BX102" s="851"/>
      <c r="BY102" s="851"/>
      <c r="BZ102" s="851"/>
      <c r="CA102" s="851"/>
      <c r="CB102" s="851"/>
      <c r="CC102" s="851"/>
      <c r="CD102" s="851"/>
      <c r="CE102" s="851"/>
      <c r="CF102" s="851"/>
      <c r="CG102" s="852"/>
      <c r="CH102" s="952"/>
      <c r="CI102" s="953"/>
      <c r="CJ102" s="953"/>
      <c r="CK102" s="953"/>
      <c r="CL102" s="954"/>
      <c r="CM102" s="952"/>
      <c r="CN102" s="953"/>
      <c r="CO102" s="953"/>
      <c r="CP102" s="953"/>
      <c r="CQ102" s="954"/>
      <c r="CR102" s="955">
        <v>10</v>
      </c>
      <c r="CS102" s="910"/>
      <c r="CT102" s="910"/>
      <c r="CU102" s="910"/>
      <c r="CV102" s="956"/>
      <c r="CW102" s="955">
        <v>0</v>
      </c>
      <c r="CX102" s="910"/>
      <c r="CY102" s="910"/>
      <c r="CZ102" s="910"/>
      <c r="DA102" s="956"/>
      <c r="DB102" s="955" t="s">
        <v>574</v>
      </c>
      <c r="DC102" s="910"/>
      <c r="DD102" s="910"/>
      <c r="DE102" s="910"/>
      <c r="DF102" s="956"/>
      <c r="DG102" s="955" t="s">
        <v>574</v>
      </c>
      <c r="DH102" s="910"/>
      <c r="DI102" s="910"/>
      <c r="DJ102" s="910"/>
      <c r="DK102" s="956"/>
      <c r="DL102" s="955" t="s">
        <v>574</v>
      </c>
      <c r="DM102" s="910"/>
      <c r="DN102" s="910"/>
      <c r="DO102" s="910"/>
      <c r="DP102" s="956"/>
      <c r="DQ102" s="955" t="s">
        <v>574</v>
      </c>
      <c r="DR102" s="910"/>
      <c r="DS102" s="910"/>
      <c r="DT102" s="910"/>
      <c r="DU102" s="956"/>
      <c r="DV102" s="979"/>
      <c r="DW102" s="980"/>
      <c r="DX102" s="980"/>
      <c r="DY102" s="980"/>
      <c r="DZ102" s="981"/>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2" t="s">
        <v>403</v>
      </c>
      <c r="BR103" s="982"/>
      <c r="BS103" s="982"/>
      <c r="BT103" s="982"/>
      <c r="BU103" s="982"/>
      <c r="BV103" s="982"/>
      <c r="BW103" s="982"/>
      <c r="BX103" s="982"/>
      <c r="BY103" s="982"/>
      <c r="BZ103" s="982"/>
      <c r="CA103" s="982"/>
      <c r="CB103" s="982"/>
      <c r="CC103" s="982"/>
      <c r="CD103" s="982"/>
      <c r="CE103" s="982"/>
      <c r="CF103" s="982"/>
      <c r="CG103" s="982"/>
      <c r="CH103" s="982"/>
      <c r="CI103" s="982"/>
      <c r="CJ103" s="982"/>
      <c r="CK103" s="982"/>
      <c r="CL103" s="982"/>
      <c r="CM103" s="982"/>
      <c r="CN103" s="982"/>
      <c r="CO103" s="982"/>
      <c r="CP103" s="982"/>
      <c r="CQ103" s="982"/>
      <c r="CR103" s="982"/>
      <c r="CS103" s="982"/>
      <c r="CT103" s="982"/>
      <c r="CU103" s="982"/>
      <c r="CV103" s="982"/>
      <c r="CW103" s="982"/>
      <c r="CX103" s="982"/>
      <c r="CY103" s="982"/>
      <c r="CZ103" s="982"/>
      <c r="DA103" s="982"/>
      <c r="DB103" s="982"/>
      <c r="DC103" s="982"/>
      <c r="DD103" s="982"/>
      <c r="DE103" s="982"/>
      <c r="DF103" s="982"/>
      <c r="DG103" s="982"/>
      <c r="DH103" s="982"/>
      <c r="DI103" s="982"/>
      <c r="DJ103" s="982"/>
      <c r="DK103" s="982"/>
      <c r="DL103" s="982"/>
      <c r="DM103" s="982"/>
      <c r="DN103" s="982"/>
      <c r="DO103" s="982"/>
      <c r="DP103" s="982"/>
      <c r="DQ103" s="982"/>
      <c r="DR103" s="982"/>
      <c r="DS103" s="982"/>
      <c r="DT103" s="982"/>
      <c r="DU103" s="982"/>
      <c r="DV103" s="982"/>
      <c r="DW103" s="982"/>
      <c r="DX103" s="982"/>
      <c r="DY103" s="982"/>
      <c r="DZ103" s="982"/>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3" t="s">
        <v>404</v>
      </c>
      <c r="BR104" s="983"/>
      <c r="BS104" s="983"/>
      <c r="BT104" s="983"/>
      <c r="BU104" s="983"/>
      <c r="BV104" s="983"/>
      <c r="BW104" s="983"/>
      <c r="BX104" s="983"/>
      <c r="BY104" s="983"/>
      <c r="BZ104" s="983"/>
      <c r="CA104" s="983"/>
      <c r="CB104" s="983"/>
      <c r="CC104" s="983"/>
      <c r="CD104" s="983"/>
      <c r="CE104" s="983"/>
      <c r="CF104" s="983"/>
      <c r="CG104" s="983"/>
      <c r="CH104" s="983"/>
      <c r="CI104" s="983"/>
      <c r="CJ104" s="983"/>
      <c r="CK104" s="983"/>
      <c r="CL104" s="983"/>
      <c r="CM104" s="983"/>
      <c r="CN104" s="983"/>
      <c r="CO104" s="983"/>
      <c r="CP104" s="983"/>
      <c r="CQ104" s="983"/>
      <c r="CR104" s="983"/>
      <c r="CS104" s="983"/>
      <c r="CT104" s="983"/>
      <c r="CU104" s="983"/>
      <c r="CV104" s="983"/>
      <c r="CW104" s="983"/>
      <c r="CX104" s="983"/>
      <c r="CY104" s="983"/>
      <c r="CZ104" s="983"/>
      <c r="DA104" s="983"/>
      <c r="DB104" s="983"/>
      <c r="DC104" s="983"/>
      <c r="DD104" s="983"/>
      <c r="DE104" s="983"/>
      <c r="DF104" s="983"/>
      <c r="DG104" s="983"/>
      <c r="DH104" s="983"/>
      <c r="DI104" s="983"/>
      <c r="DJ104" s="983"/>
      <c r="DK104" s="983"/>
      <c r="DL104" s="983"/>
      <c r="DM104" s="983"/>
      <c r="DN104" s="983"/>
      <c r="DO104" s="983"/>
      <c r="DP104" s="983"/>
      <c r="DQ104" s="983"/>
      <c r="DR104" s="983"/>
      <c r="DS104" s="983"/>
      <c r="DT104" s="983"/>
      <c r="DU104" s="983"/>
      <c r="DV104" s="983"/>
      <c r="DW104" s="983"/>
      <c r="DX104" s="983"/>
      <c r="DY104" s="983"/>
      <c r="DZ104" s="983"/>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405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4" t="s">
        <v>407</v>
      </c>
      <c r="B108" s="985"/>
      <c r="C108" s="985"/>
      <c r="D108" s="985"/>
      <c r="E108" s="985"/>
      <c r="F108" s="985"/>
      <c r="G108" s="985"/>
      <c r="H108" s="985"/>
      <c r="I108" s="985"/>
      <c r="J108" s="985"/>
      <c r="K108" s="985"/>
      <c r="L108" s="985"/>
      <c r="M108" s="985"/>
      <c r="N108" s="985"/>
      <c r="O108" s="985"/>
      <c r="P108" s="985"/>
      <c r="Q108" s="985"/>
      <c r="R108" s="985"/>
      <c r="S108" s="985"/>
      <c r="T108" s="985"/>
      <c r="U108" s="985"/>
      <c r="V108" s="985"/>
      <c r="W108" s="985"/>
      <c r="X108" s="985"/>
      <c r="Y108" s="985"/>
      <c r="Z108" s="985"/>
      <c r="AA108" s="985"/>
      <c r="AB108" s="985"/>
      <c r="AC108" s="985"/>
      <c r="AD108" s="985"/>
      <c r="AE108" s="985"/>
      <c r="AF108" s="985"/>
      <c r="AG108" s="985"/>
      <c r="AH108" s="985"/>
      <c r="AI108" s="985"/>
      <c r="AJ108" s="985"/>
      <c r="AK108" s="985"/>
      <c r="AL108" s="985"/>
      <c r="AM108" s="985"/>
      <c r="AN108" s="985"/>
      <c r="AO108" s="985"/>
      <c r="AP108" s="985"/>
      <c r="AQ108" s="985"/>
      <c r="AR108" s="985"/>
      <c r="AS108" s="985"/>
      <c r="AT108" s="986"/>
      <c r="AU108" s="984" t="s">
        <v>408</v>
      </c>
      <c r="AV108" s="985"/>
      <c r="AW108" s="985"/>
      <c r="AX108" s="985"/>
      <c r="AY108" s="985"/>
      <c r="AZ108" s="985"/>
      <c r="BA108" s="985"/>
      <c r="BB108" s="985"/>
      <c r="BC108" s="985"/>
      <c r="BD108" s="985"/>
      <c r="BE108" s="985"/>
      <c r="BF108" s="985"/>
      <c r="BG108" s="985"/>
      <c r="BH108" s="985"/>
      <c r="BI108" s="985"/>
      <c r="BJ108" s="985"/>
      <c r="BK108" s="985"/>
      <c r="BL108" s="985"/>
      <c r="BM108" s="985"/>
      <c r="BN108" s="985"/>
      <c r="BO108" s="985"/>
      <c r="BP108" s="985"/>
      <c r="BQ108" s="985"/>
      <c r="BR108" s="985"/>
      <c r="BS108" s="985"/>
      <c r="BT108" s="985"/>
      <c r="BU108" s="985"/>
      <c r="BV108" s="985"/>
      <c r="BW108" s="985"/>
      <c r="BX108" s="985"/>
      <c r="BY108" s="985"/>
      <c r="BZ108" s="985"/>
      <c r="CA108" s="985"/>
      <c r="CB108" s="985"/>
      <c r="CC108" s="985"/>
      <c r="CD108" s="985"/>
      <c r="CE108" s="985"/>
      <c r="CF108" s="985"/>
      <c r="CG108" s="985"/>
      <c r="CH108" s="985"/>
      <c r="CI108" s="985"/>
      <c r="CJ108" s="985"/>
      <c r="CK108" s="985"/>
      <c r="CL108" s="985"/>
      <c r="CM108" s="985"/>
      <c r="CN108" s="985"/>
      <c r="CO108" s="985"/>
      <c r="CP108" s="985"/>
      <c r="CQ108" s="985"/>
      <c r="CR108" s="985"/>
      <c r="CS108" s="985"/>
      <c r="CT108" s="985"/>
      <c r="CU108" s="985"/>
      <c r="CV108" s="985"/>
      <c r="CW108" s="985"/>
      <c r="CX108" s="985"/>
      <c r="CY108" s="985"/>
      <c r="CZ108" s="985"/>
      <c r="DA108" s="985"/>
      <c r="DB108" s="985"/>
      <c r="DC108" s="985"/>
      <c r="DD108" s="985"/>
      <c r="DE108" s="985"/>
      <c r="DF108" s="985"/>
      <c r="DG108" s="985"/>
      <c r="DH108" s="985"/>
      <c r="DI108" s="985"/>
      <c r="DJ108" s="985"/>
      <c r="DK108" s="985"/>
      <c r="DL108" s="985"/>
      <c r="DM108" s="985"/>
      <c r="DN108" s="985"/>
      <c r="DO108" s="985"/>
      <c r="DP108" s="985"/>
      <c r="DQ108" s="985"/>
      <c r="DR108" s="985"/>
      <c r="DS108" s="985"/>
      <c r="DT108" s="985"/>
      <c r="DU108" s="985"/>
      <c r="DV108" s="985"/>
      <c r="DW108" s="985"/>
      <c r="DX108" s="985"/>
      <c r="DY108" s="985"/>
      <c r="DZ108" s="986"/>
    </row>
    <row r="109" spans="1:131" s="226" customFormat="1" ht="26.25" customHeight="1">
      <c r="A109" s="977" t="s">
        <v>409</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410</v>
      </c>
      <c r="AB109" s="958"/>
      <c r="AC109" s="958"/>
      <c r="AD109" s="958"/>
      <c r="AE109" s="959"/>
      <c r="AF109" s="957" t="s">
        <v>296</v>
      </c>
      <c r="AG109" s="958"/>
      <c r="AH109" s="958"/>
      <c r="AI109" s="958"/>
      <c r="AJ109" s="959"/>
      <c r="AK109" s="957" t="s">
        <v>295</v>
      </c>
      <c r="AL109" s="958"/>
      <c r="AM109" s="958"/>
      <c r="AN109" s="958"/>
      <c r="AO109" s="959"/>
      <c r="AP109" s="957" t="s">
        <v>411</v>
      </c>
      <c r="AQ109" s="958"/>
      <c r="AR109" s="958"/>
      <c r="AS109" s="958"/>
      <c r="AT109" s="960"/>
      <c r="AU109" s="977" t="s">
        <v>409</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410</v>
      </c>
      <c r="BR109" s="958"/>
      <c r="BS109" s="958"/>
      <c r="BT109" s="958"/>
      <c r="BU109" s="959"/>
      <c r="BV109" s="957" t="s">
        <v>296</v>
      </c>
      <c r="BW109" s="958"/>
      <c r="BX109" s="958"/>
      <c r="BY109" s="958"/>
      <c r="BZ109" s="959"/>
      <c r="CA109" s="957" t="s">
        <v>295</v>
      </c>
      <c r="CB109" s="958"/>
      <c r="CC109" s="958"/>
      <c r="CD109" s="958"/>
      <c r="CE109" s="959"/>
      <c r="CF109" s="978" t="s">
        <v>411</v>
      </c>
      <c r="CG109" s="978"/>
      <c r="CH109" s="978"/>
      <c r="CI109" s="978"/>
      <c r="CJ109" s="978"/>
      <c r="CK109" s="957" t="s">
        <v>412</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410</v>
      </c>
      <c r="DH109" s="958"/>
      <c r="DI109" s="958"/>
      <c r="DJ109" s="958"/>
      <c r="DK109" s="959"/>
      <c r="DL109" s="957" t="s">
        <v>296</v>
      </c>
      <c r="DM109" s="958"/>
      <c r="DN109" s="958"/>
      <c r="DO109" s="958"/>
      <c r="DP109" s="959"/>
      <c r="DQ109" s="957" t="s">
        <v>295</v>
      </c>
      <c r="DR109" s="958"/>
      <c r="DS109" s="958"/>
      <c r="DT109" s="958"/>
      <c r="DU109" s="959"/>
      <c r="DV109" s="957" t="s">
        <v>411</v>
      </c>
      <c r="DW109" s="958"/>
      <c r="DX109" s="958"/>
      <c r="DY109" s="958"/>
      <c r="DZ109" s="960"/>
    </row>
    <row r="110" spans="1:131" s="226" customFormat="1" ht="26.25" customHeight="1">
      <c r="A110" s="961" t="s">
        <v>413</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2172658</v>
      </c>
      <c r="AB110" s="965"/>
      <c r="AC110" s="965"/>
      <c r="AD110" s="965"/>
      <c r="AE110" s="966"/>
      <c r="AF110" s="967">
        <v>2262321</v>
      </c>
      <c r="AG110" s="965"/>
      <c r="AH110" s="965"/>
      <c r="AI110" s="965"/>
      <c r="AJ110" s="966"/>
      <c r="AK110" s="967">
        <v>2334181</v>
      </c>
      <c r="AL110" s="965"/>
      <c r="AM110" s="965"/>
      <c r="AN110" s="965"/>
      <c r="AO110" s="966"/>
      <c r="AP110" s="968">
        <v>16.600000000000001</v>
      </c>
      <c r="AQ110" s="969"/>
      <c r="AR110" s="969"/>
      <c r="AS110" s="969"/>
      <c r="AT110" s="970"/>
      <c r="AU110" s="971" t="s">
        <v>65</v>
      </c>
      <c r="AV110" s="972"/>
      <c r="AW110" s="972"/>
      <c r="AX110" s="972"/>
      <c r="AY110" s="972"/>
      <c r="AZ110" s="1013" t="s">
        <v>414</v>
      </c>
      <c r="BA110" s="962"/>
      <c r="BB110" s="962"/>
      <c r="BC110" s="962"/>
      <c r="BD110" s="962"/>
      <c r="BE110" s="962"/>
      <c r="BF110" s="962"/>
      <c r="BG110" s="962"/>
      <c r="BH110" s="962"/>
      <c r="BI110" s="962"/>
      <c r="BJ110" s="962"/>
      <c r="BK110" s="962"/>
      <c r="BL110" s="962"/>
      <c r="BM110" s="962"/>
      <c r="BN110" s="962"/>
      <c r="BO110" s="962"/>
      <c r="BP110" s="963"/>
      <c r="BQ110" s="999">
        <v>22475302</v>
      </c>
      <c r="BR110" s="1000"/>
      <c r="BS110" s="1000"/>
      <c r="BT110" s="1000"/>
      <c r="BU110" s="1000"/>
      <c r="BV110" s="1000">
        <v>22142467</v>
      </c>
      <c r="BW110" s="1000"/>
      <c r="BX110" s="1000"/>
      <c r="BY110" s="1000"/>
      <c r="BZ110" s="1000"/>
      <c r="CA110" s="1000">
        <v>21522117</v>
      </c>
      <c r="CB110" s="1000"/>
      <c r="CC110" s="1000"/>
      <c r="CD110" s="1000"/>
      <c r="CE110" s="1000"/>
      <c r="CF110" s="1014">
        <v>153.1</v>
      </c>
      <c r="CG110" s="1015"/>
      <c r="CH110" s="1015"/>
      <c r="CI110" s="1015"/>
      <c r="CJ110" s="1015"/>
      <c r="CK110" s="1016" t="s">
        <v>415</v>
      </c>
      <c r="CL110" s="1017"/>
      <c r="CM110" s="996" t="s">
        <v>416</v>
      </c>
      <c r="CN110" s="997"/>
      <c r="CO110" s="997"/>
      <c r="CP110" s="997"/>
      <c r="CQ110" s="997"/>
      <c r="CR110" s="997"/>
      <c r="CS110" s="997"/>
      <c r="CT110" s="997"/>
      <c r="CU110" s="997"/>
      <c r="CV110" s="997"/>
      <c r="CW110" s="997"/>
      <c r="CX110" s="997"/>
      <c r="CY110" s="997"/>
      <c r="CZ110" s="997"/>
      <c r="DA110" s="997"/>
      <c r="DB110" s="997"/>
      <c r="DC110" s="997"/>
      <c r="DD110" s="997"/>
      <c r="DE110" s="997"/>
      <c r="DF110" s="998"/>
      <c r="DG110" s="999" t="s">
        <v>129</v>
      </c>
      <c r="DH110" s="1000"/>
      <c r="DI110" s="1000"/>
      <c r="DJ110" s="1000"/>
      <c r="DK110" s="1000"/>
      <c r="DL110" s="1000" t="s">
        <v>129</v>
      </c>
      <c r="DM110" s="1000"/>
      <c r="DN110" s="1000"/>
      <c r="DO110" s="1000"/>
      <c r="DP110" s="1000"/>
      <c r="DQ110" s="1000" t="s">
        <v>417</v>
      </c>
      <c r="DR110" s="1000"/>
      <c r="DS110" s="1000"/>
      <c r="DT110" s="1000"/>
      <c r="DU110" s="1000"/>
      <c r="DV110" s="1001" t="s">
        <v>129</v>
      </c>
      <c r="DW110" s="1001"/>
      <c r="DX110" s="1001"/>
      <c r="DY110" s="1001"/>
      <c r="DZ110" s="1002"/>
    </row>
    <row r="111" spans="1:131" s="226" customFormat="1" ht="26.25" customHeight="1">
      <c r="A111" s="1003" t="s">
        <v>418</v>
      </c>
      <c r="B111" s="1004"/>
      <c r="C111" s="1004"/>
      <c r="D111" s="1004"/>
      <c r="E111" s="1004"/>
      <c r="F111" s="1004"/>
      <c r="G111" s="1004"/>
      <c r="H111" s="1004"/>
      <c r="I111" s="1004"/>
      <c r="J111" s="1004"/>
      <c r="K111" s="1004"/>
      <c r="L111" s="1004"/>
      <c r="M111" s="1004"/>
      <c r="N111" s="1004"/>
      <c r="O111" s="1004"/>
      <c r="P111" s="1004"/>
      <c r="Q111" s="1004"/>
      <c r="R111" s="1004"/>
      <c r="S111" s="1004"/>
      <c r="T111" s="1004"/>
      <c r="U111" s="1004"/>
      <c r="V111" s="1004"/>
      <c r="W111" s="1004"/>
      <c r="X111" s="1004"/>
      <c r="Y111" s="1004"/>
      <c r="Z111" s="1005"/>
      <c r="AA111" s="1006" t="s">
        <v>129</v>
      </c>
      <c r="AB111" s="1007"/>
      <c r="AC111" s="1007"/>
      <c r="AD111" s="1007"/>
      <c r="AE111" s="1008"/>
      <c r="AF111" s="1009" t="s">
        <v>129</v>
      </c>
      <c r="AG111" s="1007"/>
      <c r="AH111" s="1007"/>
      <c r="AI111" s="1007"/>
      <c r="AJ111" s="1008"/>
      <c r="AK111" s="1009" t="s">
        <v>129</v>
      </c>
      <c r="AL111" s="1007"/>
      <c r="AM111" s="1007"/>
      <c r="AN111" s="1007"/>
      <c r="AO111" s="1008"/>
      <c r="AP111" s="1010" t="s">
        <v>397</v>
      </c>
      <c r="AQ111" s="1011"/>
      <c r="AR111" s="1011"/>
      <c r="AS111" s="1011"/>
      <c r="AT111" s="1012"/>
      <c r="AU111" s="973"/>
      <c r="AV111" s="974"/>
      <c r="AW111" s="974"/>
      <c r="AX111" s="974"/>
      <c r="AY111" s="974"/>
      <c r="AZ111" s="1022" t="s">
        <v>419</v>
      </c>
      <c r="BA111" s="1023"/>
      <c r="BB111" s="1023"/>
      <c r="BC111" s="1023"/>
      <c r="BD111" s="1023"/>
      <c r="BE111" s="1023"/>
      <c r="BF111" s="1023"/>
      <c r="BG111" s="1023"/>
      <c r="BH111" s="1023"/>
      <c r="BI111" s="1023"/>
      <c r="BJ111" s="1023"/>
      <c r="BK111" s="1023"/>
      <c r="BL111" s="1023"/>
      <c r="BM111" s="1023"/>
      <c r="BN111" s="1023"/>
      <c r="BO111" s="1023"/>
      <c r="BP111" s="1024"/>
      <c r="BQ111" s="992" t="s">
        <v>129</v>
      </c>
      <c r="BR111" s="993"/>
      <c r="BS111" s="993"/>
      <c r="BT111" s="993"/>
      <c r="BU111" s="993"/>
      <c r="BV111" s="993" t="s">
        <v>417</v>
      </c>
      <c r="BW111" s="993"/>
      <c r="BX111" s="993"/>
      <c r="BY111" s="993"/>
      <c r="BZ111" s="993"/>
      <c r="CA111" s="993">
        <v>640521</v>
      </c>
      <c r="CB111" s="993"/>
      <c r="CC111" s="993"/>
      <c r="CD111" s="993"/>
      <c r="CE111" s="993"/>
      <c r="CF111" s="987">
        <v>4.5999999999999996</v>
      </c>
      <c r="CG111" s="988"/>
      <c r="CH111" s="988"/>
      <c r="CI111" s="988"/>
      <c r="CJ111" s="988"/>
      <c r="CK111" s="1018"/>
      <c r="CL111" s="1019"/>
      <c r="CM111" s="989" t="s">
        <v>420</v>
      </c>
      <c r="CN111" s="990"/>
      <c r="CO111" s="990"/>
      <c r="CP111" s="990"/>
      <c r="CQ111" s="990"/>
      <c r="CR111" s="990"/>
      <c r="CS111" s="990"/>
      <c r="CT111" s="990"/>
      <c r="CU111" s="990"/>
      <c r="CV111" s="990"/>
      <c r="CW111" s="990"/>
      <c r="CX111" s="990"/>
      <c r="CY111" s="990"/>
      <c r="CZ111" s="990"/>
      <c r="DA111" s="990"/>
      <c r="DB111" s="990"/>
      <c r="DC111" s="990"/>
      <c r="DD111" s="990"/>
      <c r="DE111" s="990"/>
      <c r="DF111" s="991"/>
      <c r="DG111" s="992" t="s">
        <v>417</v>
      </c>
      <c r="DH111" s="993"/>
      <c r="DI111" s="993"/>
      <c r="DJ111" s="993"/>
      <c r="DK111" s="993"/>
      <c r="DL111" s="993" t="s">
        <v>397</v>
      </c>
      <c r="DM111" s="993"/>
      <c r="DN111" s="993"/>
      <c r="DO111" s="993"/>
      <c r="DP111" s="993"/>
      <c r="DQ111" s="993" t="s">
        <v>397</v>
      </c>
      <c r="DR111" s="993"/>
      <c r="DS111" s="993"/>
      <c r="DT111" s="993"/>
      <c r="DU111" s="993"/>
      <c r="DV111" s="994" t="s">
        <v>417</v>
      </c>
      <c r="DW111" s="994"/>
      <c r="DX111" s="994"/>
      <c r="DY111" s="994"/>
      <c r="DZ111" s="995"/>
    </row>
    <row r="112" spans="1:131" s="226" customFormat="1" ht="26.25" customHeight="1">
      <c r="A112" s="1025" t="s">
        <v>421</v>
      </c>
      <c r="B112" s="1026"/>
      <c r="C112" s="1023" t="s">
        <v>422</v>
      </c>
      <c r="D112" s="1023"/>
      <c r="E112" s="1023"/>
      <c r="F112" s="1023"/>
      <c r="G112" s="1023"/>
      <c r="H112" s="1023"/>
      <c r="I112" s="1023"/>
      <c r="J112" s="1023"/>
      <c r="K112" s="1023"/>
      <c r="L112" s="1023"/>
      <c r="M112" s="1023"/>
      <c r="N112" s="1023"/>
      <c r="O112" s="1023"/>
      <c r="P112" s="1023"/>
      <c r="Q112" s="1023"/>
      <c r="R112" s="1023"/>
      <c r="S112" s="1023"/>
      <c r="T112" s="1023"/>
      <c r="U112" s="1023"/>
      <c r="V112" s="1023"/>
      <c r="W112" s="1023"/>
      <c r="X112" s="1023"/>
      <c r="Y112" s="1023"/>
      <c r="Z112" s="1024"/>
      <c r="AA112" s="1031" t="s">
        <v>417</v>
      </c>
      <c r="AB112" s="1032"/>
      <c r="AC112" s="1032"/>
      <c r="AD112" s="1032"/>
      <c r="AE112" s="1033"/>
      <c r="AF112" s="1034" t="s">
        <v>129</v>
      </c>
      <c r="AG112" s="1032"/>
      <c r="AH112" s="1032"/>
      <c r="AI112" s="1032"/>
      <c r="AJ112" s="1033"/>
      <c r="AK112" s="1034" t="s">
        <v>417</v>
      </c>
      <c r="AL112" s="1032"/>
      <c r="AM112" s="1032"/>
      <c r="AN112" s="1032"/>
      <c r="AO112" s="1033"/>
      <c r="AP112" s="1035" t="s">
        <v>129</v>
      </c>
      <c r="AQ112" s="1036"/>
      <c r="AR112" s="1036"/>
      <c r="AS112" s="1036"/>
      <c r="AT112" s="1037"/>
      <c r="AU112" s="973"/>
      <c r="AV112" s="974"/>
      <c r="AW112" s="974"/>
      <c r="AX112" s="974"/>
      <c r="AY112" s="974"/>
      <c r="AZ112" s="1022" t="s">
        <v>423</v>
      </c>
      <c r="BA112" s="1023"/>
      <c r="BB112" s="1023"/>
      <c r="BC112" s="1023"/>
      <c r="BD112" s="1023"/>
      <c r="BE112" s="1023"/>
      <c r="BF112" s="1023"/>
      <c r="BG112" s="1023"/>
      <c r="BH112" s="1023"/>
      <c r="BI112" s="1023"/>
      <c r="BJ112" s="1023"/>
      <c r="BK112" s="1023"/>
      <c r="BL112" s="1023"/>
      <c r="BM112" s="1023"/>
      <c r="BN112" s="1023"/>
      <c r="BO112" s="1023"/>
      <c r="BP112" s="1024"/>
      <c r="BQ112" s="992">
        <v>2573881</v>
      </c>
      <c r="BR112" s="993"/>
      <c r="BS112" s="993"/>
      <c r="BT112" s="993"/>
      <c r="BU112" s="993"/>
      <c r="BV112" s="993">
        <v>2408592</v>
      </c>
      <c r="BW112" s="993"/>
      <c r="BX112" s="993"/>
      <c r="BY112" s="993"/>
      <c r="BZ112" s="993"/>
      <c r="CA112" s="993">
        <v>1912728</v>
      </c>
      <c r="CB112" s="993"/>
      <c r="CC112" s="993"/>
      <c r="CD112" s="993"/>
      <c r="CE112" s="993"/>
      <c r="CF112" s="987">
        <v>13.6</v>
      </c>
      <c r="CG112" s="988"/>
      <c r="CH112" s="988"/>
      <c r="CI112" s="988"/>
      <c r="CJ112" s="988"/>
      <c r="CK112" s="1018"/>
      <c r="CL112" s="1019"/>
      <c r="CM112" s="989" t="s">
        <v>424</v>
      </c>
      <c r="CN112" s="990"/>
      <c r="CO112" s="990"/>
      <c r="CP112" s="990"/>
      <c r="CQ112" s="990"/>
      <c r="CR112" s="990"/>
      <c r="CS112" s="990"/>
      <c r="CT112" s="990"/>
      <c r="CU112" s="990"/>
      <c r="CV112" s="990"/>
      <c r="CW112" s="990"/>
      <c r="CX112" s="990"/>
      <c r="CY112" s="990"/>
      <c r="CZ112" s="990"/>
      <c r="DA112" s="990"/>
      <c r="DB112" s="990"/>
      <c r="DC112" s="990"/>
      <c r="DD112" s="990"/>
      <c r="DE112" s="990"/>
      <c r="DF112" s="991"/>
      <c r="DG112" s="992" t="s">
        <v>417</v>
      </c>
      <c r="DH112" s="993"/>
      <c r="DI112" s="993"/>
      <c r="DJ112" s="993"/>
      <c r="DK112" s="993"/>
      <c r="DL112" s="993" t="s">
        <v>397</v>
      </c>
      <c r="DM112" s="993"/>
      <c r="DN112" s="993"/>
      <c r="DO112" s="993"/>
      <c r="DP112" s="993"/>
      <c r="DQ112" s="993" t="s">
        <v>397</v>
      </c>
      <c r="DR112" s="993"/>
      <c r="DS112" s="993"/>
      <c r="DT112" s="993"/>
      <c r="DU112" s="993"/>
      <c r="DV112" s="994" t="s">
        <v>397</v>
      </c>
      <c r="DW112" s="994"/>
      <c r="DX112" s="994"/>
      <c r="DY112" s="994"/>
      <c r="DZ112" s="995"/>
    </row>
    <row r="113" spans="1:130" s="226" customFormat="1" ht="26.25" customHeight="1">
      <c r="A113" s="1027"/>
      <c r="B113" s="1028"/>
      <c r="C113" s="1023" t="s">
        <v>425</v>
      </c>
      <c r="D113" s="1023"/>
      <c r="E113" s="1023"/>
      <c r="F113" s="1023"/>
      <c r="G113" s="1023"/>
      <c r="H113" s="1023"/>
      <c r="I113" s="1023"/>
      <c r="J113" s="1023"/>
      <c r="K113" s="1023"/>
      <c r="L113" s="1023"/>
      <c r="M113" s="1023"/>
      <c r="N113" s="1023"/>
      <c r="O113" s="1023"/>
      <c r="P113" s="1023"/>
      <c r="Q113" s="1023"/>
      <c r="R113" s="1023"/>
      <c r="S113" s="1023"/>
      <c r="T113" s="1023"/>
      <c r="U113" s="1023"/>
      <c r="V113" s="1023"/>
      <c r="W113" s="1023"/>
      <c r="X113" s="1023"/>
      <c r="Y113" s="1023"/>
      <c r="Z113" s="1024"/>
      <c r="AA113" s="1006">
        <v>264486</v>
      </c>
      <c r="AB113" s="1007"/>
      <c r="AC113" s="1007"/>
      <c r="AD113" s="1007"/>
      <c r="AE113" s="1008"/>
      <c r="AF113" s="1009">
        <v>300951</v>
      </c>
      <c r="AG113" s="1007"/>
      <c r="AH113" s="1007"/>
      <c r="AI113" s="1007"/>
      <c r="AJ113" s="1008"/>
      <c r="AK113" s="1009">
        <v>135414</v>
      </c>
      <c r="AL113" s="1007"/>
      <c r="AM113" s="1007"/>
      <c r="AN113" s="1007"/>
      <c r="AO113" s="1008"/>
      <c r="AP113" s="1010">
        <v>1</v>
      </c>
      <c r="AQ113" s="1011"/>
      <c r="AR113" s="1011"/>
      <c r="AS113" s="1011"/>
      <c r="AT113" s="1012"/>
      <c r="AU113" s="973"/>
      <c r="AV113" s="974"/>
      <c r="AW113" s="974"/>
      <c r="AX113" s="974"/>
      <c r="AY113" s="974"/>
      <c r="AZ113" s="1022" t="s">
        <v>426</v>
      </c>
      <c r="BA113" s="1023"/>
      <c r="BB113" s="1023"/>
      <c r="BC113" s="1023"/>
      <c r="BD113" s="1023"/>
      <c r="BE113" s="1023"/>
      <c r="BF113" s="1023"/>
      <c r="BG113" s="1023"/>
      <c r="BH113" s="1023"/>
      <c r="BI113" s="1023"/>
      <c r="BJ113" s="1023"/>
      <c r="BK113" s="1023"/>
      <c r="BL113" s="1023"/>
      <c r="BM113" s="1023"/>
      <c r="BN113" s="1023"/>
      <c r="BO113" s="1023"/>
      <c r="BP113" s="1024"/>
      <c r="BQ113" s="992">
        <v>55919</v>
      </c>
      <c r="BR113" s="993"/>
      <c r="BS113" s="993"/>
      <c r="BT113" s="993"/>
      <c r="BU113" s="993"/>
      <c r="BV113" s="993">
        <v>11567</v>
      </c>
      <c r="BW113" s="993"/>
      <c r="BX113" s="993"/>
      <c r="BY113" s="993"/>
      <c r="BZ113" s="993"/>
      <c r="CA113" s="993">
        <v>837</v>
      </c>
      <c r="CB113" s="993"/>
      <c r="CC113" s="993"/>
      <c r="CD113" s="993"/>
      <c r="CE113" s="993"/>
      <c r="CF113" s="987">
        <v>0</v>
      </c>
      <c r="CG113" s="988"/>
      <c r="CH113" s="988"/>
      <c r="CI113" s="988"/>
      <c r="CJ113" s="988"/>
      <c r="CK113" s="1018"/>
      <c r="CL113" s="1019"/>
      <c r="CM113" s="989" t="s">
        <v>427</v>
      </c>
      <c r="CN113" s="990"/>
      <c r="CO113" s="990"/>
      <c r="CP113" s="990"/>
      <c r="CQ113" s="990"/>
      <c r="CR113" s="990"/>
      <c r="CS113" s="990"/>
      <c r="CT113" s="990"/>
      <c r="CU113" s="990"/>
      <c r="CV113" s="990"/>
      <c r="CW113" s="990"/>
      <c r="CX113" s="990"/>
      <c r="CY113" s="990"/>
      <c r="CZ113" s="990"/>
      <c r="DA113" s="990"/>
      <c r="DB113" s="990"/>
      <c r="DC113" s="990"/>
      <c r="DD113" s="990"/>
      <c r="DE113" s="990"/>
      <c r="DF113" s="991"/>
      <c r="DG113" s="1031" t="s">
        <v>397</v>
      </c>
      <c r="DH113" s="1032"/>
      <c r="DI113" s="1032"/>
      <c r="DJ113" s="1032"/>
      <c r="DK113" s="1033"/>
      <c r="DL113" s="1034" t="s">
        <v>129</v>
      </c>
      <c r="DM113" s="1032"/>
      <c r="DN113" s="1032"/>
      <c r="DO113" s="1032"/>
      <c r="DP113" s="1033"/>
      <c r="DQ113" s="1034" t="s">
        <v>417</v>
      </c>
      <c r="DR113" s="1032"/>
      <c r="DS113" s="1032"/>
      <c r="DT113" s="1032"/>
      <c r="DU113" s="1033"/>
      <c r="DV113" s="1035" t="s">
        <v>397</v>
      </c>
      <c r="DW113" s="1036"/>
      <c r="DX113" s="1036"/>
      <c r="DY113" s="1036"/>
      <c r="DZ113" s="1037"/>
    </row>
    <row r="114" spans="1:130" s="226" customFormat="1" ht="26.25" customHeight="1">
      <c r="A114" s="1027"/>
      <c r="B114" s="1028"/>
      <c r="C114" s="1023" t="s">
        <v>428</v>
      </c>
      <c r="D114" s="1023"/>
      <c r="E114" s="1023"/>
      <c r="F114" s="1023"/>
      <c r="G114" s="1023"/>
      <c r="H114" s="1023"/>
      <c r="I114" s="1023"/>
      <c r="J114" s="1023"/>
      <c r="K114" s="1023"/>
      <c r="L114" s="1023"/>
      <c r="M114" s="1023"/>
      <c r="N114" s="1023"/>
      <c r="O114" s="1023"/>
      <c r="P114" s="1023"/>
      <c r="Q114" s="1023"/>
      <c r="R114" s="1023"/>
      <c r="S114" s="1023"/>
      <c r="T114" s="1023"/>
      <c r="U114" s="1023"/>
      <c r="V114" s="1023"/>
      <c r="W114" s="1023"/>
      <c r="X114" s="1023"/>
      <c r="Y114" s="1023"/>
      <c r="Z114" s="1024"/>
      <c r="AA114" s="1031">
        <v>49852</v>
      </c>
      <c r="AB114" s="1032"/>
      <c r="AC114" s="1032"/>
      <c r="AD114" s="1032"/>
      <c r="AE114" s="1033"/>
      <c r="AF114" s="1034">
        <v>45303</v>
      </c>
      <c r="AG114" s="1032"/>
      <c r="AH114" s="1032"/>
      <c r="AI114" s="1032"/>
      <c r="AJ114" s="1033"/>
      <c r="AK114" s="1034">
        <v>10956</v>
      </c>
      <c r="AL114" s="1032"/>
      <c r="AM114" s="1032"/>
      <c r="AN114" s="1032"/>
      <c r="AO114" s="1033"/>
      <c r="AP114" s="1035">
        <v>0.1</v>
      </c>
      <c r="AQ114" s="1036"/>
      <c r="AR114" s="1036"/>
      <c r="AS114" s="1036"/>
      <c r="AT114" s="1037"/>
      <c r="AU114" s="973"/>
      <c r="AV114" s="974"/>
      <c r="AW114" s="974"/>
      <c r="AX114" s="974"/>
      <c r="AY114" s="974"/>
      <c r="AZ114" s="1022" t="s">
        <v>429</v>
      </c>
      <c r="BA114" s="1023"/>
      <c r="BB114" s="1023"/>
      <c r="BC114" s="1023"/>
      <c r="BD114" s="1023"/>
      <c r="BE114" s="1023"/>
      <c r="BF114" s="1023"/>
      <c r="BG114" s="1023"/>
      <c r="BH114" s="1023"/>
      <c r="BI114" s="1023"/>
      <c r="BJ114" s="1023"/>
      <c r="BK114" s="1023"/>
      <c r="BL114" s="1023"/>
      <c r="BM114" s="1023"/>
      <c r="BN114" s="1023"/>
      <c r="BO114" s="1023"/>
      <c r="BP114" s="1024"/>
      <c r="BQ114" s="992">
        <v>2314649</v>
      </c>
      <c r="BR114" s="993"/>
      <c r="BS114" s="993"/>
      <c r="BT114" s="993"/>
      <c r="BU114" s="993"/>
      <c r="BV114" s="993">
        <v>2373104</v>
      </c>
      <c r="BW114" s="993"/>
      <c r="BX114" s="993"/>
      <c r="BY114" s="993"/>
      <c r="BZ114" s="993"/>
      <c r="CA114" s="993">
        <v>2320711</v>
      </c>
      <c r="CB114" s="993"/>
      <c r="CC114" s="993"/>
      <c r="CD114" s="993"/>
      <c r="CE114" s="993"/>
      <c r="CF114" s="987">
        <v>16.5</v>
      </c>
      <c r="CG114" s="988"/>
      <c r="CH114" s="988"/>
      <c r="CI114" s="988"/>
      <c r="CJ114" s="988"/>
      <c r="CK114" s="1018"/>
      <c r="CL114" s="1019"/>
      <c r="CM114" s="989" t="s">
        <v>430</v>
      </c>
      <c r="CN114" s="990"/>
      <c r="CO114" s="990"/>
      <c r="CP114" s="990"/>
      <c r="CQ114" s="990"/>
      <c r="CR114" s="990"/>
      <c r="CS114" s="990"/>
      <c r="CT114" s="990"/>
      <c r="CU114" s="990"/>
      <c r="CV114" s="990"/>
      <c r="CW114" s="990"/>
      <c r="CX114" s="990"/>
      <c r="CY114" s="990"/>
      <c r="CZ114" s="990"/>
      <c r="DA114" s="990"/>
      <c r="DB114" s="990"/>
      <c r="DC114" s="990"/>
      <c r="DD114" s="990"/>
      <c r="DE114" s="990"/>
      <c r="DF114" s="991"/>
      <c r="DG114" s="1031" t="s">
        <v>417</v>
      </c>
      <c r="DH114" s="1032"/>
      <c r="DI114" s="1032"/>
      <c r="DJ114" s="1032"/>
      <c r="DK114" s="1033"/>
      <c r="DL114" s="1034" t="s">
        <v>417</v>
      </c>
      <c r="DM114" s="1032"/>
      <c r="DN114" s="1032"/>
      <c r="DO114" s="1032"/>
      <c r="DP114" s="1033"/>
      <c r="DQ114" s="1034" t="s">
        <v>129</v>
      </c>
      <c r="DR114" s="1032"/>
      <c r="DS114" s="1032"/>
      <c r="DT114" s="1032"/>
      <c r="DU114" s="1033"/>
      <c r="DV114" s="1035" t="s">
        <v>397</v>
      </c>
      <c r="DW114" s="1036"/>
      <c r="DX114" s="1036"/>
      <c r="DY114" s="1036"/>
      <c r="DZ114" s="1037"/>
    </row>
    <row r="115" spans="1:130" s="226" customFormat="1" ht="26.25" customHeight="1">
      <c r="A115" s="1027"/>
      <c r="B115" s="1028"/>
      <c r="C115" s="1023" t="s">
        <v>431</v>
      </c>
      <c r="D115" s="1023"/>
      <c r="E115" s="1023"/>
      <c r="F115" s="1023"/>
      <c r="G115" s="1023"/>
      <c r="H115" s="1023"/>
      <c r="I115" s="1023"/>
      <c r="J115" s="1023"/>
      <c r="K115" s="1023"/>
      <c r="L115" s="1023"/>
      <c r="M115" s="1023"/>
      <c r="N115" s="1023"/>
      <c r="O115" s="1023"/>
      <c r="P115" s="1023"/>
      <c r="Q115" s="1023"/>
      <c r="R115" s="1023"/>
      <c r="S115" s="1023"/>
      <c r="T115" s="1023"/>
      <c r="U115" s="1023"/>
      <c r="V115" s="1023"/>
      <c r="W115" s="1023"/>
      <c r="X115" s="1023"/>
      <c r="Y115" s="1023"/>
      <c r="Z115" s="1024"/>
      <c r="AA115" s="1006">
        <v>778</v>
      </c>
      <c r="AB115" s="1007"/>
      <c r="AC115" s="1007"/>
      <c r="AD115" s="1007"/>
      <c r="AE115" s="1008"/>
      <c r="AF115" s="1009">
        <v>778</v>
      </c>
      <c r="AG115" s="1007"/>
      <c r="AH115" s="1007"/>
      <c r="AI115" s="1007"/>
      <c r="AJ115" s="1008"/>
      <c r="AK115" s="1009">
        <v>778</v>
      </c>
      <c r="AL115" s="1007"/>
      <c r="AM115" s="1007"/>
      <c r="AN115" s="1007"/>
      <c r="AO115" s="1008"/>
      <c r="AP115" s="1010">
        <v>0</v>
      </c>
      <c r="AQ115" s="1011"/>
      <c r="AR115" s="1011"/>
      <c r="AS115" s="1011"/>
      <c r="AT115" s="1012"/>
      <c r="AU115" s="973"/>
      <c r="AV115" s="974"/>
      <c r="AW115" s="974"/>
      <c r="AX115" s="974"/>
      <c r="AY115" s="974"/>
      <c r="AZ115" s="1022" t="s">
        <v>432</v>
      </c>
      <c r="BA115" s="1023"/>
      <c r="BB115" s="1023"/>
      <c r="BC115" s="1023"/>
      <c r="BD115" s="1023"/>
      <c r="BE115" s="1023"/>
      <c r="BF115" s="1023"/>
      <c r="BG115" s="1023"/>
      <c r="BH115" s="1023"/>
      <c r="BI115" s="1023"/>
      <c r="BJ115" s="1023"/>
      <c r="BK115" s="1023"/>
      <c r="BL115" s="1023"/>
      <c r="BM115" s="1023"/>
      <c r="BN115" s="1023"/>
      <c r="BO115" s="1023"/>
      <c r="BP115" s="1024"/>
      <c r="BQ115" s="992" t="s">
        <v>129</v>
      </c>
      <c r="BR115" s="993"/>
      <c r="BS115" s="993"/>
      <c r="BT115" s="993"/>
      <c r="BU115" s="993"/>
      <c r="BV115" s="993" t="s">
        <v>129</v>
      </c>
      <c r="BW115" s="993"/>
      <c r="BX115" s="993"/>
      <c r="BY115" s="993"/>
      <c r="BZ115" s="993"/>
      <c r="CA115" s="993" t="s">
        <v>417</v>
      </c>
      <c r="CB115" s="993"/>
      <c r="CC115" s="993"/>
      <c r="CD115" s="993"/>
      <c r="CE115" s="993"/>
      <c r="CF115" s="987" t="s">
        <v>417</v>
      </c>
      <c r="CG115" s="988"/>
      <c r="CH115" s="988"/>
      <c r="CI115" s="988"/>
      <c r="CJ115" s="988"/>
      <c r="CK115" s="1018"/>
      <c r="CL115" s="1019"/>
      <c r="CM115" s="1022" t="s">
        <v>433</v>
      </c>
      <c r="CN115" s="1043"/>
      <c r="CO115" s="1043"/>
      <c r="CP115" s="1043"/>
      <c r="CQ115" s="1043"/>
      <c r="CR115" s="1043"/>
      <c r="CS115" s="1043"/>
      <c r="CT115" s="1043"/>
      <c r="CU115" s="1043"/>
      <c r="CV115" s="1043"/>
      <c r="CW115" s="1043"/>
      <c r="CX115" s="1043"/>
      <c r="CY115" s="1043"/>
      <c r="CZ115" s="1043"/>
      <c r="DA115" s="1043"/>
      <c r="DB115" s="1043"/>
      <c r="DC115" s="1043"/>
      <c r="DD115" s="1043"/>
      <c r="DE115" s="1043"/>
      <c r="DF115" s="1024"/>
      <c r="DG115" s="1031" t="s">
        <v>129</v>
      </c>
      <c r="DH115" s="1032"/>
      <c r="DI115" s="1032"/>
      <c r="DJ115" s="1032"/>
      <c r="DK115" s="1033"/>
      <c r="DL115" s="1034" t="s">
        <v>129</v>
      </c>
      <c r="DM115" s="1032"/>
      <c r="DN115" s="1032"/>
      <c r="DO115" s="1032"/>
      <c r="DP115" s="1033"/>
      <c r="DQ115" s="1034" t="s">
        <v>129</v>
      </c>
      <c r="DR115" s="1032"/>
      <c r="DS115" s="1032"/>
      <c r="DT115" s="1032"/>
      <c r="DU115" s="1033"/>
      <c r="DV115" s="1035" t="s">
        <v>417</v>
      </c>
      <c r="DW115" s="1036"/>
      <c r="DX115" s="1036"/>
      <c r="DY115" s="1036"/>
      <c r="DZ115" s="1037"/>
    </row>
    <row r="116" spans="1:130" s="226" customFormat="1" ht="26.25" customHeight="1">
      <c r="A116" s="1029"/>
      <c r="B116" s="1030"/>
      <c r="C116" s="1038" t="s">
        <v>434</v>
      </c>
      <c r="D116" s="1038"/>
      <c r="E116" s="1038"/>
      <c r="F116" s="1038"/>
      <c r="G116" s="1038"/>
      <c r="H116" s="1038"/>
      <c r="I116" s="1038"/>
      <c r="J116" s="1038"/>
      <c r="K116" s="1038"/>
      <c r="L116" s="1038"/>
      <c r="M116" s="1038"/>
      <c r="N116" s="1038"/>
      <c r="O116" s="1038"/>
      <c r="P116" s="1038"/>
      <c r="Q116" s="1038"/>
      <c r="R116" s="1038"/>
      <c r="S116" s="1038"/>
      <c r="T116" s="1038"/>
      <c r="U116" s="1038"/>
      <c r="V116" s="1038"/>
      <c r="W116" s="1038"/>
      <c r="X116" s="1038"/>
      <c r="Y116" s="1038"/>
      <c r="Z116" s="1039"/>
      <c r="AA116" s="1031" t="s">
        <v>129</v>
      </c>
      <c r="AB116" s="1032"/>
      <c r="AC116" s="1032"/>
      <c r="AD116" s="1032"/>
      <c r="AE116" s="1033"/>
      <c r="AF116" s="1034" t="s">
        <v>129</v>
      </c>
      <c r="AG116" s="1032"/>
      <c r="AH116" s="1032"/>
      <c r="AI116" s="1032"/>
      <c r="AJ116" s="1033"/>
      <c r="AK116" s="1034" t="s">
        <v>129</v>
      </c>
      <c r="AL116" s="1032"/>
      <c r="AM116" s="1032"/>
      <c r="AN116" s="1032"/>
      <c r="AO116" s="1033"/>
      <c r="AP116" s="1035" t="s">
        <v>417</v>
      </c>
      <c r="AQ116" s="1036"/>
      <c r="AR116" s="1036"/>
      <c r="AS116" s="1036"/>
      <c r="AT116" s="1037"/>
      <c r="AU116" s="973"/>
      <c r="AV116" s="974"/>
      <c r="AW116" s="974"/>
      <c r="AX116" s="974"/>
      <c r="AY116" s="974"/>
      <c r="AZ116" s="1040" t="s">
        <v>435</v>
      </c>
      <c r="BA116" s="1041"/>
      <c r="BB116" s="1041"/>
      <c r="BC116" s="1041"/>
      <c r="BD116" s="1041"/>
      <c r="BE116" s="1041"/>
      <c r="BF116" s="1041"/>
      <c r="BG116" s="1041"/>
      <c r="BH116" s="1041"/>
      <c r="BI116" s="1041"/>
      <c r="BJ116" s="1041"/>
      <c r="BK116" s="1041"/>
      <c r="BL116" s="1041"/>
      <c r="BM116" s="1041"/>
      <c r="BN116" s="1041"/>
      <c r="BO116" s="1041"/>
      <c r="BP116" s="1042"/>
      <c r="BQ116" s="992" t="s">
        <v>129</v>
      </c>
      <c r="BR116" s="993"/>
      <c r="BS116" s="993"/>
      <c r="BT116" s="993"/>
      <c r="BU116" s="993"/>
      <c r="BV116" s="993" t="s">
        <v>129</v>
      </c>
      <c r="BW116" s="993"/>
      <c r="BX116" s="993"/>
      <c r="BY116" s="993"/>
      <c r="BZ116" s="993"/>
      <c r="CA116" s="993" t="s">
        <v>129</v>
      </c>
      <c r="CB116" s="993"/>
      <c r="CC116" s="993"/>
      <c r="CD116" s="993"/>
      <c r="CE116" s="993"/>
      <c r="CF116" s="987" t="s">
        <v>129</v>
      </c>
      <c r="CG116" s="988"/>
      <c r="CH116" s="988"/>
      <c r="CI116" s="988"/>
      <c r="CJ116" s="988"/>
      <c r="CK116" s="1018"/>
      <c r="CL116" s="1019"/>
      <c r="CM116" s="989" t="s">
        <v>436</v>
      </c>
      <c r="CN116" s="990"/>
      <c r="CO116" s="990"/>
      <c r="CP116" s="990"/>
      <c r="CQ116" s="990"/>
      <c r="CR116" s="990"/>
      <c r="CS116" s="990"/>
      <c r="CT116" s="990"/>
      <c r="CU116" s="990"/>
      <c r="CV116" s="990"/>
      <c r="CW116" s="990"/>
      <c r="CX116" s="990"/>
      <c r="CY116" s="990"/>
      <c r="CZ116" s="990"/>
      <c r="DA116" s="990"/>
      <c r="DB116" s="990"/>
      <c r="DC116" s="990"/>
      <c r="DD116" s="990"/>
      <c r="DE116" s="990"/>
      <c r="DF116" s="991"/>
      <c r="DG116" s="1031" t="s">
        <v>397</v>
      </c>
      <c r="DH116" s="1032"/>
      <c r="DI116" s="1032"/>
      <c r="DJ116" s="1032"/>
      <c r="DK116" s="1033"/>
      <c r="DL116" s="1034" t="s">
        <v>417</v>
      </c>
      <c r="DM116" s="1032"/>
      <c r="DN116" s="1032"/>
      <c r="DO116" s="1032"/>
      <c r="DP116" s="1033"/>
      <c r="DQ116" s="1034" t="s">
        <v>129</v>
      </c>
      <c r="DR116" s="1032"/>
      <c r="DS116" s="1032"/>
      <c r="DT116" s="1032"/>
      <c r="DU116" s="1033"/>
      <c r="DV116" s="1035" t="s">
        <v>417</v>
      </c>
      <c r="DW116" s="1036"/>
      <c r="DX116" s="1036"/>
      <c r="DY116" s="1036"/>
      <c r="DZ116" s="1037"/>
    </row>
    <row r="117" spans="1:130" s="226" customFormat="1" ht="26.25" customHeight="1">
      <c r="A117" s="977" t="s">
        <v>179</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8" t="s">
        <v>437</v>
      </c>
      <c r="Z117" s="959"/>
      <c r="AA117" s="1049">
        <v>2487774</v>
      </c>
      <c r="AB117" s="1050"/>
      <c r="AC117" s="1050"/>
      <c r="AD117" s="1050"/>
      <c r="AE117" s="1051"/>
      <c r="AF117" s="1052">
        <v>2609353</v>
      </c>
      <c r="AG117" s="1050"/>
      <c r="AH117" s="1050"/>
      <c r="AI117" s="1050"/>
      <c r="AJ117" s="1051"/>
      <c r="AK117" s="1052">
        <v>2481329</v>
      </c>
      <c r="AL117" s="1050"/>
      <c r="AM117" s="1050"/>
      <c r="AN117" s="1050"/>
      <c r="AO117" s="1051"/>
      <c r="AP117" s="1053"/>
      <c r="AQ117" s="1054"/>
      <c r="AR117" s="1054"/>
      <c r="AS117" s="1054"/>
      <c r="AT117" s="1055"/>
      <c r="AU117" s="973"/>
      <c r="AV117" s="974"/>
      <c r="AW117" s="974"/>
      <c r="AX117" s="974"/>
      <c r="AY117" s="974"/>
      <c r="AZ117" s="1040" t="s">
        <v>438</v>
      </c>
      <c r="BA117" s="1041"/>
      <c r="BB117" s="1041"/>
      <c r="BC117" s="1041"/>
      <c r="BD117" s="1041"/>
      <c r="BE117" s="1041"/>
      <c r="BF117" s="1041"/>
      <c r="BG117" s="1041"/>
      <c r="BH117" s="1041"/>
      <c r="BI117" s="1041"/>
      <c r="BJ117" s="1041"/>
      <c r="BK117" s="1041"/>
      <c r="BL117" s="1041"/>
      <c r="BM117" s="1041"/>
      <c r="BN117" s="1041"/>
      <c r="BO117" s="1041"/>
      <c r="BP117" s="1042"/>
      <c r="BQ117" s="992" t="s">
        <v>129</v>
      </c>
      <c r="BR117" s="993"/>
      <c r="BS117" s="993"/>
      <c r="BT117" s="993"/>
      <c r="BU117" s="993"/>
      <c r="BV117" s="993" t="s">
        <v>129</v>
      </c>
      <c r="BW117" s="993"/>
      <c r="BX117" s="993"/>
      <c r="BY117" s="993"/>
      <c r="BZ117" s="993"/>
      <c r="CA117" s="993" t="s">
        <v>129</v>
      </c>
      <c r="CB117" s="993"/>
      <c r="CC117" s="993"/>
      <c r="CD117" s="993"/>
      <c r="CE117" s="993"/>
      <c r="CF117" s="987" t="s">
        <v>129</v>
      </c>
      <c r="CG117" s="988"/>
      <c r="CH117" s="988"/>
      <c r="CI117" s="988"/>
      <c r="CJ117" s="988"/>
      <c r="CK117" s="1018"/>
      <c r="CL117" s="1019"/>
      <c r="CM117" s="989" t="s">
        <v>439</v>
      </c>
      <c r="CN117" s="990"/>
      <c r="CO117" s="990"/>
      <c r="CP117" s="990"/>
      <c r="CQ117" s="990"/>
      <c r="CR117" s="990"/>
      <c r="CS117" s="990"/>
      <c r="CT117" s="990"/>
      <c r="CU117" s="990"/>
      <c r="CV117" s="990"/>
      <c r="CW117" s="990"/>
      <c r="CX117" s="990"/>
      <c r="CY117" s="990"/>
      <c r="CZ117" s="990"/>
      <c r="DA117" s="990"/>
      <c r="DB117" s="990"/>
      <c r="DC117" s="990"/>
      <c r="DD117" s="990"/>
      <c r="DE117" s="990"/>
      <c r="DF117" s="991"/>
      <c r="DG117" s="1031" t="s">
        <v>129</v>
      </c>
      <c r="DH117" s="1032"/>
      <c r="DI117" s="1032"/>
      <c r="DJ117" s="1032"/>
      <c r="DK117" s="1033"/>
      <c r="DL117" s="1034" t="s">
        <v>129</v>
      </c>
      <c r="DM117" s="1032"/>
      <c r="DN117" s="1032"/>
      <c r="DO117" s="1032"/>
      <c r="DP117" s="1033"/>
      <c r="DQ117" s="1034" t="s">
        <v>129</v>
      </c>
      <c r="DR117" s="1032"/>
      <c r="DS117" s="1032"/>
      <c r="DT117" s="1032"/>
      <c r="DU117" s="1033"/>
      <c r="DV117" s="1035" t="s">
        <v>129</v>
      </c>
      <c r="DW117" s="1036"/>
      <c r="DX117" s="1036"/>
      <c r="DY117" s="1036"/>
      <c r="DZ117" s="1037"/>
    </row>
    <row r="118" spans="1:130" s="226" customFormat="1" ht="26.25" customHeight="1">
      <c r="A118" s="977" t="s">
        <v>412</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410</v>
      </c>
      <c r="AB118" s="958"/>
      <c r="AC118" s="958"/>
      <c r="AD118" s="958"/>
      <c r="AE118" s="959"/>
      <c r="AF118" s="957" t="s">
        <v>296</v>
      </c>
      <c r="AG118" s="958"/>
      <c r="AH118" s="958"/>
      <c r="AI118" s="958"/>
      <c r="AJ118" s="959"/>
      <c r="AK118" s="957" t="s">
        <v>295</v>
      </c>
      <c r="AL118" s="958"/>
      <c r="AM118" s="958"/>
      <c r="AN118" s="958"/>
      <c r="AO118" s="959"/>
      <c r="AP118" s="1044" t="s">
        <v>411</v>
      </c>
      <c r="AQ118" s="1045"/>
      <c r="AR118" s="1045"/>
      <c r="AS118" s="1045"/>
      <c r="AT118" s="1046"/>
      <c r="AU118" s="973"/>
      <c r="AV118" s="974"/>
      <c r="AW118" s="974"/>
      <c r="AX118" s="974"/>
      <c r="AY118" s="974"/>
      <c r="AZ118" s="1047" t="s">
        <v>440</v>
      </c>
      <c r="BA118" s="1038"/>
      <c r="BB118" s="1038"/>
      <c r="BC118" s="1038"/>
      <c r="BD118" s="1038"/>
      <c r="BE118" s="1038"/>
      <c r="BF118" s="1038"/>
      <c r="BG118" s="1038"/>
      <c r="BH118" s="1038"/>
      <c r="BI118" s="1038"/>
      <c r="BJ118" s="1038"/>
      <c r="BK118" s="1038"/>
      <c r="BL118" s="1038"/>
      <c r="BM118" s="1038"/>
      <c r="BN118" s="1038"/>
      <c r="BO118" s="1038"/>
      <c r="BP118" s="1039"/>
      <c r="BQ118" s="1070" t="s">
        <v>129</v>
      </c>
      <c r="BR118" s="1071"/>
      <c r="BS118" s="1071"/>
      <c r="BT118" s="1071"/>
      <c r="BU118" s="1071"/>
      <c r="BV118" s="1071" t="s">
        <v>129</v>
      </c>
      <c r="BW118" s="1071"/>
      <c r="BX118" s="1071"/>
      <c r="BY118" s="1071"/>
      <c r="BZ118" s="1071"/>
      <c r="CA118" s="1071" t="s">
        <v>129</v>
      </c>
      <c r="CB118" s="1071"/>
      <c r="CC118" s="1071"/>
      <c r="CD118" s="1071"/>
      <c r="CE118" s="1071"/>
      <c r="CF118" s="987" t="s">
        <v>129</v>
      </c>
      <c r="CG118" s="988"/>
      <c r="CH118" s="988"/>
      <c r="CI118" s="988"/>
      <c r="CJ118" s="988"/>
      <c r="CK118" s="1018"/>
      <c r="CL118" s="1019"/>
      <c r="CM118" s="989" t="s">
        <v>441</v>
      </c>
      <c r="CN118" s="990"/>
      <c r="CO118" s="990"/>
      <c r="CP118" s="990"/>
      <c r="CQ118" s="990"/>
      <c r="CR118" s="990"/>
      <c r="CS118" s="990"/>
      <c r="CT118" s="990"/>
      <c r="CU118" s="990"/>
      <c r="CV118" s="990"/>
      <c r="CW118" s="990"/>
      <c r="CX118" s="990"/>
      <c r="CY118" s="990"/>
      <c r="CZ118" s="990"/>
      <c r="DA118" s="990"/>
      <c r="DB118" s="990"/>
      <c r="DC118" s="990"/>
      <c r="DD118" s="990"/>
      <c r="DE118" s="990"/>
      <c r="DF118" s="991"/>
      <c r="DG118" s="1031" t="s">
        <v>129</v>
      </c>
      <c r="DH118" s="1032"/>
      <c r="DI118" s="1032"/>
      <c r="DJ118" s="1032"/>
      <c r="DK118" s="1033"/>
      <c r="DL118" s="1034" t="s">
        <v>129</v>
      </c>
      <c r="DM118" s="1032"/>
      <c r="DN118" s="1032"/>
      <c r="DO118" s="1032"/>
      <c r="DP118" s="1033"/>
      <c r="DQ118" s="1034" t="s">
        <v>129</v>
      </c>
      <c r="DR118" s="1032"/>
      <c r="DS118" s="1032"/>
      <c r="DT118" s="1032"/>
      <c r="DU118" s="1033"/>
      <c r="DV118" s="1035" t="s">
        <v>129</v>
      </c>
      <c r="DW118" s="1036"/>
      <c r="DX118" s="1036"/>
      <c r="DY118" s="1036"/>
      <c r="DZ118" s="1037"/>
    </row>
    <row r="119" spans="1:130" s="226" customFormat="1" ht="26.25" customHeight="1">
      <c r="A119" s="1131" t="s">
        <v>415</v>
      </c>
      <c r="B119" s="1017"/>
      <c r="C119" s="996" t="s">
        <v>416</v>
      </c>
      <c r="D119" s="997"/>
      <c r="E119" s="997"/>
      <c r="F119" s="997"/>
      <c r="G119" s="997"/>
      <c r="H119" s="997"/>
      <c r="I119" s="997"/>
      <c r="J119" s="997"/>
      <c r="K119" s="997"/>
      <c r="L119" s="997"/>
      <c r="M119" s="997"/>
      <c r="N119" s="997"/>
      <c r="O119" s="997"/>
      <c r="P119" s="997"/>
      <c r="Q119" s="997"/>
      <c r="R119" s="997"/>
      <c r="S119" s="997"/>
      <c r="T119" s="997"/>
      <c r="U119" s="997"/>
      <c r="V119" s="997"/>
      <c r="W119" s="997"/>
      <c r="X119" s="997"/>
      <c r="Y119" s="997"/>
      <c r="Z119" s="998"/>
      <c r="AA119" s="964" t="s">
        <v>129</v>
      </c>
      <c r="AB119" s="965"/>
      <c r="AC119" s="965"/>
      <c r="AD119" s="965"/>
      <c r="AE119" s="966"/>
      <c r="AF119" s="967" t="s">
        <v>129</v>
      </c>
      <c r="AG119" s="965"/>
      <c r="AH119" s="965"/>
      <c r="AI119" s="965"/>
      <c r="AJ119" s="966"/>
      <c r="AK119" s="967" t="s">
        <v>129</v>
      </c>
      <c r="AL119" s="965"/>
      <c r="AM119" s="965"/>
      <c r="AN119" s="965"/>
      <c r="AO119" s="966"/>
      <c r="AP119" s="968" t="s">
        <v>129</v>
      </c>
      <c r="AQ119" s="969"/>
      <c r="AR119" s="969"/>
      <c r="AS119" s="969"/>
      <c r="AT119" s="970"/>
      <c r="AU119" s="975"/>
      <c r="AV119" s="976"/>
      <c r="AW119" s="976"/>
      <c r="AX119" s="976"/>
      <c r="AY119" s="976"/>
      <c r="AZ119" s="257" t="s">
        <v>179</v>
      </c>
      <c r="BA119" s="257"/>
      <c r="BB119" s="257"/>
      <c r="BC119" s="257"/>
      <c r="BD119" s="257"/>
      <c r="BE119" s="257"/>
      <c r="BF119" s="257"/>
      <c r="BG119" s="257"/>
      <c r="BH119" s="257"/>
      <c r="BI119" s="257"/>
      <c r="BJ119" s="257"/>
      <c r="BK119" s="257"/>
      <c r="BL119" s="257"/>
      <c r="BM119" s="257"/>
      <c r="BN119" s="257"/>
      <c r="BO119" s="1048" t="s">
        <v>442</v>
      </c>
      <c r="BP119" s="1079"/>
      <c r="BQ119" s="1070">
        <v>27419751</v>
      </c>
      <c r="BR119" s="1071"/>
      <c r="BS119" s="1071"/>
      <c r="BT119" s="1071"/>
      <c r="BU119" s="1071"/>
      <c r="BV119" s="1071">
        <v>26935730</v>
      </c>
      <c r="BW119" s="1071"/>
      <c r="BX119" s="1071"/>
      <c r="BY119" s="1071"/>
      <c r="BZ119" s="1071"/>
      <c r="CA119" s="1071">
        <v>26396914</v>
      </c>
      <c r="CB119" s="1071"/>
      <c r="CC119" s="1071"/>
      <c r="CD119" s="1071"/>
      <c r="CE119" s="1071"/>
      <c r="CF119" s="1072"/>
      <c r="CG119" s="1073"/>
      <c r="CH119" s="1073"/>
      <c r="CI119" s="1073"/>
      <c r="CJ119" s="1074"/>
      <c r="CK119" s="1020"/>
      <c r="CL119" s="1021"/>
      <c r="CM119" s="1075" t="s">
        <v>443</v>
      </c>
      <c r="CN119" s="1076"/>
      <c r="CO119" s="1076"/>
      <c r="CP119" s="1076"/>
      <c r="CQ119" s="1076"/>
      <c r="CR119" s="1076"/>
      <c r="CS119" s="1076"/>
      <c r="CT119" s="1076"/>
      <c r="CU119" s="1076"/>
      <c r="CV119" s="1076"/>
      <c r="CW119" s="1076"/>
      <c r="CX119" s="1076"/>
      <c r="CY119" s="1076"/>
      <c r="CZ119" s="1076"/>
      <c r="DA119" s="1076"/>
      <c r="DB119" s="1076"/>
      <c r="DC119" s="1076"/>
      <c r="DD119" s="1076"/>
      <c r="DE119" s="1076"/>
      <c r="DF119" s="1077"/>
      <c r="DG119" s="1078" t="s">
        <v>129</v>
      </c>
      <c r="DH119" s="1057"/>
      <c r="DI119" s="1057"/>
      <c r="DJ119" s="1057"/>
      <c r="DK119" s="1058"/>
      <c r="DL119" s="1056" t="s">
        <v>129</v>
      </c>
      <c r="DM119" s="1057"/>
      <c r="DN119" s="1057"/>
      <c r="DO119" s="1057"/>
      <c r="DP119" s="1058"/>
      <c r="DQ119" s="1056">
        <v>640521</v>
      </c>
      <c r="DR119" s="1057"/>
      <c r="DS119" s="1057"/>
      <c r="DT119" s="1057"/>
      <c r="DU119" s="1058"/>
      <c r="DV119" s="1059">
        <v>4.5999999999999996</v>
      </c>
      <c r="DW119" s="1060"/>
      <c r="DX119" s="1060"/>
      <c r="DY119" s="1060"/>
      <c r="DZ119" s="1061"/>
    </row>
    <row r="120" spans="1:130" s="226" customFormat="1" ht="26.25" customHeight="1">
      <c r="A120" s="1132"/>
      <c r="B120" s="1019"/>
      <c r="C120" s="989" t="s">
        <v>420</v>
      </c>
      <c r="D120" s="990"/>
      <c r="E120" s="990"/>
      <c r="F120" s="990"/>
      <c r="G120" s="990"/>
      <c r="H120" s="990"/>
      <c r="I120" s="990"/>
      <c r="J120" s="990"/>
      <c r="K120" s="990"/>
      <c r="L120" s="990"/>
      <c r="M120" s="990"/>
      <c r="N120" s="990"/>
      <c r="O120" s="990"/>
      <c r="P120" s="990"/>
      <c r="Q120" s="990"/>
      <c r="R120" s="990"/>
      <c r="S120" s="990"/>
      <c r="T120" s="990"/>
      <c r="U120" s="990"/>
      <c r="V120" s="990"/>
      <c r="W120" s="990"/>
      <c r="X120" s="990"/>
      <c r="Y120" s="990"/>
      <c r="Z120" s="991"/>
      <c r="AA120" s="1031" t="s">
        <v>129</v>
      </c>
      <c r="AB120" s="1032"/>
      <c r="AC120" s="1032"/>
      <c r="AD120" s="1032"/>
      <c r="AE120" s="1033"/>
      <c r="AF120" s="1034" t="s">
        <v>129</v>
      </c>
      <c r="AG120" s="1032"/>
      <c r="AH120" s="1032"/>
      <c r="AI120" s="1032"/>
      <c r="AJ120" s="1033"/>
      <c r="AK120" s="1034" t="s">
        <v>129</v>
      </c>
      <c r="AL120" s="1032"/>
      <c r="AM120" s="1032"/>
      <c r="AN120" s="1032"/>
      <c r="AO120" s="1033"/>
      <c r="AP120" s="1035" t="s">
        <v>129</v>
      </c>
      <c r="AQ120" s="1036"/>
      <c r="AR120" s="1036"/>
      <c r="AS120" s="1036"/>
      <c r="AT120" s="1037"/>
      <c r="AU120" s="1062" t="s">
        <v>444</v>
      </c>
      <c r="AV120" s="1063"/>
      <c r="AW120" s="1063"/>
      <c r="AX120" s="1063"/>
      <c r="AY120" s="1064"/>
      <c r="AZ120" s="1013" t="s">
        <v>445</v>
      </c>
      <c r="BA120" s="962"/>
      <c r="BB120" s="962"/>
      <c r="BC120" s="962"/>
      <c r="BD120" s="962"/>
      <c r="BE120" s="962"/>
      <c r="BF120" s="962"/>
      <c r="BG120" s="962"/>
      <c r="BH120" s="962"/>
      <c r="BI120" s="962"/>
      <c r="BJ120" s="962"/>
      <c r="BK120" s="962"/>
      <c r="BL120" s="962"/>
      <c r="BM120" s="962"/>
      <c r="BN120" s="962"/>
      <c r="BO120" s="962"/>
      <c r="BP120" s="963"/>
      <c r="BQ120" s="999">
        <v>8989281</v>
      </c>
      <c r="BR120" s="1000"/>
      <c r="BS120" s="1000"/>
      <c r="BT120" s="1000"/>
      <c r="BU120" s="1000"/>
      <c r="BV120" s="1000">
        <v>9037107</v>
      </c>
      <c r="BW120" s="1000"/>
      <c r="BX120" s="1000"/>
      <c r="BY120" s="1000"/>
      <c r="BZ120" s="1000"/>
      <c r="CA120" s="1000">
        <v>9032622</v>
      </c>
      <c r="CB120" s="1000"/>
      <c r="CC120" s="1000"/>
      <c r="CD120" s="1000"/>
      <c r="CE120" s="1000"/>
      <c r="CF120" s="1014">
        <v>64.3</v>
      </c>
      <c r="CG120" s="1015"/>
      <c r="CH120" s="1015"/>
      <c r="CI120" s="1015"/>
      <c r="CJ120" s="1015"/>
      <c r="CK120" s="1080" t="s">
        <v>446</v>
      </c>
      <c r="CL120" s="1081"/>
      <c r="CM120" s="1081"/>
      <c r="CN120" s="1081"/>
      <c r="CO120" s="1082"/>
      <c r="CP120" s="1088" t="s">
        <v>394</v>
      </c>
      <c r="CQ120" s="1089"/>
      <c r="CR120" s="1089"/>
      <c r="CS120" s="1089"/>
      <c r="CT120" s="1089"/>
      <c r="CU120" s="1089"/>
      <c r="CV120" s="1089"/>
      <c r="CW120" s="1089"/>
      <c r="CX120" s="1089"/>
      <c r="CY120" s="1089"/>
      <c r="CZ120" s="1089"/>
      <c r="DA120" s="1089"/>
      <c r="DB120" s="1089"/>
      <c r="DC120" s="1089"/>
      <c r="DD120" s="1089"/>
      <c r="DE120" s="1089"/>
      <c r="DF120" s="1090"/>
      <c r="DG120" s="999" t="s">
        <v>129</v>
      </c>
      <c r="DH120" s="1000"/>
      <c r="DI120" s="1000"/>
      <c r="DJ120" s="1000"/>
      <c r="DK120" s="1000"/>
      <c r="DL120" s="1000" t="s">
        <v>129</v>
      </c>
      <c r="DM120" s="1000"/>
      <c r="DN120" s="1000"/>
      <c r="DO120" s="1000"/>
      <c r="DP120" s="1000"/>
      <c r="DQ120" s="1000">
        <v>1912728</v>
      </c>
      <c r="DR120" s="1000"/>
      <c r="DS120" s="1000"/>
      <c r="DT120" s="1000"/>
      <c r="DU120" s="1000"/>
      <c r="DV120" s="1001">
        <v>13.6</v>
      </c>
      <c r="DW120" s="1001"/>
      <c r="DX120" s="1001"/>
      <c r="DY120" s="1001"/>
      <c r="DZ120" s="1002"/>
    </row>
    <row r="121" spans="1:130" s="226" customFormat="1" ht="26.25" customHeight="1">
      <c r="A121" s="1132"/>
      <c r="B121" s="1019"/>
      <c r="C121" s="1040" t="s">
        <v>447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1031">
        <v>778</v>
      </c>
      <c r="AB121" s="1032"/>
      <c r="AC121" s="1032"/>
      <c r="AD121" s="1032"/>
      <c r="AE121" s="1033"/>
      <c r="AF121" s="1034">
        <v>778</v>
      </c>
      <c r="AG121" s="1032"/>
      <c r="AH121" s="1032"/>
      <c r="AI121" s="1032"/>
      <c r="AJ121" s="1033"/>
      <c r="AK121" s="1034">
        <v>778</v>
      </c>
      <c r="AL121" s="1032"/>
      <c r="AM121" s="1032"/>
      <c r="AN121" s="1032"/>
      <c r="AO121" s="1033"/>
      <c r="AP121" s="1035">
        <v>0</v>
      </c>
      <c r="AQ121" s="1036"/>
      <c r="AR121" s="1036"/>
      <c r="AS121" s="1036"/>
      <c r="AT121" s="1037"/>
      <c r="AU121" s="1065"/>
      <c r="AV121" s="1066"/>
      <c r="AW121" s="1066"/>
      <c r="AX121" s="1066"/>
      <c r="AY121" s="1067"/>
      <c r="AZ121" s="1022" t="s">
        <v>448</v>
      </c>
      <c r="BA121" s="1023"/>
      <c r="BB121" s="1023"/>
      <c r="BC121" s="1023"/>
      <c r="BD121" s="1023"/>
      <c r="BE121" s="1023"/>
      <c r="BF121" s="1023"/>
      <c r="BG121" s="1023"/>
      <c r="BH121" s="1023"/>
      <c r="BI121" s="1023"/>
      <c r="BJ121" s="1023"/>
      <c r="BK121" s="1023"/>
      <c r="BL121" s="1023"/>
      <c r="BM121" s="1023"/>
      <c r="BN121" s="1023"/>
      <c r="BO121" s="1023"/>
      <c r="BP121" s="1024"/>
      <c r="BQ121" s="992">
        <v>2356106</v>
      </c>
      <c r="BR121" s="993"/>
      <c r="BS121" s="993"/>
      <c r="BT121" s="993"/>
      <c r="BU121" s="993"/>
      <c r="BV121" s="993">
        <v>2761866</v>
      </c>
      <c r="BW121" s="993"/>
      <c r="BX121" s="993"/>
      <c r="BY121" s="993"/>
      <c r="BZ121" s="993"/>
      <c r="CA121" s="993">
        <v>2673415</v>
      </c>
      <c r="CB121" s="993"/>
      <c r="CC121" s="993"/>
      <c r="CD121" s="993"/>
      <c r="CE121" s="993"/>
      <c r="CF121" s="987">
        <v>19</v>
      </c>
      <c r="CG121" s="988"/>
      <c r="CH121" s="988"/>
      <c r="CI121" s="988"/>
      <c r="CJ121" s="988"/>
      <c r="CK121" s="1083"/>
      <c r="CL121" s="1084"/>
      <c r="CM121" s="1084"/>
      <c r="CN121" s="1084"/>
      <c r="CO121" s="1085"/>
      <c r="CP121" s="1093" t="s">
        <v>390</v>
      </c>
      <c r="CQ121" s="1094"/>
      <c r="CR121" s="1094"/>
      <c r="CS121" s="1094"/>
      <c r="CT121" s="1094"/>
      <c r="CU121" s="1094"/>
      <c r="CV121" s="1094"/>
      <c r="CW121" s="1094"/>
      <c r="CX121" s="1094"/>
      <c r="CY121" s="1094"/>
      <c r="CZ121" s="1094"/>
      <c r="DA121" s="1094"/>
      <c r="DB121" s="1094"/>
      <c r="DC121" s="1094"/>
      <c r="DD121" s="1094"/>
      <c r="DE121" s="1094"/>
      <c r="DF121" s="1095"/>
      <c r="DG121" s="992" t="s">
        <v>129</v>
      </c>
      <c r="DH121" s="993"/>
      <c r="DI121" s="993"/>
      <c r="DJ121" s="993"/>
      <c r="DK121" s="993"/>
      <c r="DL121" s="993" t="s">
        <v>129</v>
      </c>
      <c r="DM121" s="993"/>
      <c r="DN121" s="993"/>
      <c r="DO121" s="993"/>
      <c r="DP121" s="993"/>
      <c r="DQ121" s="993" t="s">
        <v>129</v>
      </c>
      <c r="DR121" s="993"/>
      <c r="DS121" s="993"/>
      <c r="DT121" s="993"/>
      <c r="DU121" s="993"/>
      <c r="DV121" s="994" t="s">
        <v>129</v>
      </c>
      <c r="DW121" s="994"/>
      <c r="DX121" s="994"/>
      <c r="DY121" s="994"/>
      <c r="DZ121" s="995"/>
    </row>
    <row r="122" spans="1:130" s="226" customFormat="1" ht="26.25" customHeight="1">
      <c r="A122" s="1132"/>
      <c r="B122" s="1019"/>
      <c r="C122" s="989" t="s">
        <v>430</v>
      </c>
      <c r="D122" s="990"/>
      <c r="E122" s="990"/>
      <c r="F122" s="990"/>
      <c r="G122" s="990"/>
      <c r="H122" s="990"/>
      <c r="I122" s="990"/>
      <c r="J122" s="990"/>
      <c r="K122" s="990"/>
      <c r="L122" s="990"/>
      <c r="M122" s="990"/>
      <c r="N122" s="990"/>
      <c r="O122" s="990"/>
      <c r="P122" s="990"/>
      <c r="Q122" s="990"/>
      <c r="R122" s="990"/>
      <c r="S122" s="990"/>
      <c r="T122" s="990"/>
      <c r="U122" s="990"/>
      <c r="V122" s="990"/>
      <c r="W122" s="990"/>
      <c r="X122" s="990"/>
      <c r="Y122" s="990"/>
      <c r="Z122" s="991"/>
      <c r="AA122" s="1031" t="s">
        <v>129</v>
      </c>
      <c r="AB122" s="1032"/>
      <c r="AC122" s="1032"/>
      <c r="AD122" s="1032"/>
      <c r="AE122" s="1033"/>
      <c r="AF122" s="1034" t="s">
        <v>129</v>
      </c>
      <c r="AG122" s="1032"/>
      <c r="AH122" s="1032"/>
      <c r="AI122" s="1032"/>
      <c r="AJ122" s="1033"/>
      <c r="AK122" s="1034" t="s">
        <v>129</v>
      </c>
      <c r="AL122" s="1032"/>
      <c r="AM122" s="1032"/>
      <c r="AN122" s="1032"/>
      <c r="AO122" s="1033"/>
      <c r="AP122" s="1035" t="s">
        <v>129</v>
      </c>
      <c r="AQ122" s="1036"/>
      <c r="AR122" s="1036"/>
      <c r="AS122" s="1036"/>
      <c r="AT122" s="1037"/>
      <c r="AU122" s="1065"/>
      <c r="AV122" s="1066"/>
      <c r="AW122" s="1066"/>
      <c r="AX122" s="1066"/>
      <c r="AY122" s="1067"/>
      <c r="AZ122" s="1047" t="s">
        <v>449</v>
      </c>
      <c r="BA122" s="1038"/>
      <c r="BB122" s="1038"/>
      <c r="BC122" s="1038"/>
      <c r="BD122" s="1038"/>
      <c r="BE122" s="1038"/>
      <c r="BF122" s="1038"/>
      <c r="BG122" s="1038"/>
      <c r="BH122" s="1038"/>
      <c r="BI122" s="1038"/>
      <c r="BJ122" s="1038"/>
      <c r="BK122" s="1038"/>
      <c r="BL122" s="1038"/>
      <c r="BM122" s="1038"/>
      <c r="BN122" s="1038"/>
      <c r="BO122" s="1038"/>
      <c r="BP122" s="1039"/>
      <c r="BQ122" s="1070">
        <v>20195028</v>
      </c>
      <c r="BR122" s="1071"/>
      <c r="BS122" s="1071"/>
      <c r="BT122" s="1071"/>
      <c r="BU122" s="1071"/>
      <c r="BV122" s="1071">
        <v>19986983</v>
      </c>
      <c r="BW122" s="1071"/>
      <c r="BX122" s="1071"/>
      <c r="BY122" s="1071"/>
      <c r="BZ122" s="1071"/>
      <c r="CA122" s="1071">
        <v>19774594</v>
      </c>
      <c r="CB122" s="1071"/>
      <c r="CC122" s="1071"/>
      <c r="CD122" s="1071"/>
      <c r="CE122" s="1071"/>
      <c r="CF122" s="1091">
        <v>140.69999999999999</v>
      </c>
      <c r="CG122" s="1092"/>
      <c r="CH122" s="1092"/>
      <c r="CI122" s="1092"/>
      <c r="CJ122" s="1092"/>
      <c r="CK122" s="1083"/>
      <c r="CL122" s="1084"/>
      <c r="CM122" s="1084"/>
      <c r="CN122" s="1084"/>
      <c r="CO122" s="1085"/>
      <c r="CP122" s="1093" t="s">
        <v>450</v>
      </c>
      <c r="CQ122" s="1094"/>
      <c r="CR122" s="1094"/>
      <c r="CS122" s="1094"/>
      <c r="CT122" s="1094"/>
      <c r="CU122" s="1094"/>
      <c r="CV122" s="1094"/>
      <c r="CW122" s="1094"/>
      <c r="CX122" s="1094"/>
      <c r="CY122" s="1094"/>
      <c r="CZ122" s="1094"/>
      <c r="DA122" s="1094"/>
      <c r="DB122" s="1094"/>
      <c r="DC122" s="1094"/>
      <c r="DD122" s="1094"/>
      <c r="DE122" s="1094"/>
      <c r="DF122" s="1095"/>
      <c r="DG122" s="992" t="s">
        <v>129</v>
      </c>
      <c r="DH122" s="993"/>
      <c r="DI122" s="993"/>
      <c r="DJ122" s="993"/>
      <c r="DK122" s="993"/>
      <c r="DL122" s="993" t="s">
        <v>129</v>
      </c>
      <c r="DM122" s="993"/>
      <c r="DN122" s="993"/>
      <c r="DO122" s="993"/>
      <c r="DP122" s="993"/>
      <c r="DQ122" s="993" t="s">
        <v>129</v>
      </c>
      <c r="DR122" s="993"/>
      <c r="DS122" s="993"/>
      <c r="DT122" s="993"/>
      <c r="DU122" s="993"/>
      <c r="DV122" s="994" t="s">
        <v>129</v>
      </c>
      <c r="DW122" s="994"/>
      <c r="DX122" s="994"/>
      <c r="DY122" s="994"/>
      <c r="DZ122" s="995"/>
    </row>
    <row r="123" spans="1:130" s="226" customFormat="1" ht="26.25" customHeight="1">
      <c r="A123" s="1132"/>
      <c r="B123" s="1019"/>
      <c r="C123" s="989" t="s">
        <v>436</v>
      </c>
      <c r="D123" s="990"/>
      <c r="E123" s="990"/>
      <c r="F123" s="990"/>
      <c r="G123" s="990"/>
      <c r="H123" s="990"/>
      <c r="I123" s="990"/>
      <c r="J123" s="990"/>
      <c r="K123" s="990"/>
      <c r="L123" s="990"/>
      <c r="M123" s="990"/>
      <c r="N123" s="990"/>
      <c r="O123" s="990"/>
      <c r="P123" s="990"/>
      <c r="Q123" s="990"/>
      <c r="R123" s="990"/>
      <c r="S123" s="990"/>
      <c r="T123" s="990"/>
      <c r="U123" s="990"/>
      <c r="V123" s="990"/>
      <c r="W123" s="990"/>
      <c r="X123" s="990"/>
      <c r="Y123" s="990"/>
      <c r="Z123" s="991"/>
      <c r="AA123" s="1031" t="s">
        <v>129</v>
      </c>
      <c r="AB123" s="1032"/>
      <c r="AC123" s="1032"/>
      <c r="AD123" s="1032"/>
      <c r="AE123" s="1033"/>
      <c r="AF123" s="1034" t="s">
        <v>129</v>
      </c>
      <c r="AG123" s="1032"/>
      <c r="AH123" s="1032"/>
      <c r="AI123" s="1032"/>
      <c r="AJ123" s="1033"/>
      <c r="AK123" s="1034" t="s">
        <v>129</v>
      </c>
      <c r="AL123" s="1032"/>
      <c r="AM123" s="1032"/>
      <c r="AN123" s="1032"/>
      <c r="AO123" s="1033"/>
      <c r="AP123" s="1035" t="s">
        <v>129</v>
      </c>
      <c r="AQ123" s="1036"/>
      <c r="AR123" s="1036"/>
      <c r="AS123" s="1036"/>
      <c r="AT123" s="1037"/>
      <c r="AU123" s="1068"/>
      <c r="AV123" s="1069"/>
      <c r="AW123" s="1069"/>
      <c r="AX123" s="1069"/>
      <c r="AY123" s="1069"/>
      <c r="AZ123" s="257" t="s">
        <v>179</v>
      </c>
      <c r="BA123" s="257"/>
      <c r="BB123" s="257"/>
      <c r="BC123" s="257"/>
      <c r="BD123" s="257"/>
      <c r="BE123" s="257"/>
      <c r="BF123" s="257"/>
      <c r="BG123" s="257"/>
      <c r="BH123" s="257"/>
      <c r="BI123" s="257"/>
      <c r="BJ123" s="257"/>
      <c r="BK123" s="257"/>
      <c r="BL123" s="257"/>
      <c r="BM123" s="257"/>
      <c r="BN123" s="257"/>
      <c r="BO123" s="1048" t="s">
        <v>451</v>
      </c>
      <c r="BP123" s="1079"/>
      <c r="BQ123" s="1138">
        <v>31540415</v>
      </c>
      <c r="BR123" s="1139"/>
      <c r="BS123" s="1139"/>
      <c r="BT123" s="1139"/>
      <c r="BU123" s="1139"/>
      <c r="BV123" s="1139">
        <v>31785956</v>
      </c>
      <c r="BW123" s="1139"/>
      <c r="BX123" s="1139"/>
      <c r="BY123" s="1139"/>
      <c r="BZ123" s="1139"/>
      <c r="CA123" s="1139">
        <v>31480631</v>
      </c>
      <c r="CB123" s="1139"/>
      <c r="CC123" s="1139"/>
      <c r="CD123" s="1139"/>
      <c r="CE123" s="1139"/>
      <c r="CF123" s="1072"/>
      <c r="CG123" s="1073"/>
      <c r="CH123" s="1073"/>
      <c r="CI123" s="1073"/>
      <c r="CJ123" s="1074"/>
      <c r="CK123" s="1083"/>
      <c r="CL123" s="1084"/>
      <c r="CM123" s="1084"/>
      <c r="CN123" s="1084"/>
      <c r="CO123" s="1085"/>
      <c r="CP123" s="1093" t="s">
        <v>389</v>
      </c>
      <c r="CQ123" s="1094"/>
      <c r="CR123" s="1094"/>
      <c r="CS123" s="1094"/>
      <c r="CT123" s="1094"/>
      <c r="CU123" s="1094"/>
      <c r="CV123" s="1094"/>
      <c r="CW123" s="1094"/>
      <c r="CX123" s="1094"/>
      <c r="CY123" s="1094"/>
      <c r="CZ123" s="1094"/>
      <c r="DA123" s="1094"/>
      <c r="DB123" s="1094"/>
      <c r="DC123" s="1094"/>
      <c r="DD123" s="1094"/>
      <c r="DE123" s="1094"/>
      <c r="DF123" s="1095"/>
      <c r="DG123" s="1031" t="s">
        <v>129</v>
      </c>
      <c r="DH123" s="1032"/>
      <c r="DI123" s="1032"/>
      <c r="DJ123" s="1032"/>
      <c r="DK123" s="1033"/>
      <c r="DL123" s="1034" t="s">
        <v>129</v>
      </c>
      <c r="DM123" s="1032"/>
      <c r="DN123" s="1032"/>
      <c r="DO123" s="1032"/>
      <c r="DP123" s="1033"/>
      <c r="DQ123" s="1034" t="s">
        <v>129</v>
      </c>
      <c r="DR123" s="1032"/>
      <c r="DS123" s="1032"/>
      <c r="DT123" s="1032"/>
      <c r="DU123" s="1033"/>
      <c r="DV123" s="1035" t="s">
        <v>129</v>
      </c>
      <c r="DW123" s="1036"/>
      <c r="DX123" s="1036"/>
      <c r="DY123" s="1036"/>
      <c r="DZ123" s="1037"/>
    </row>
    <row r="124" spans="1:130" s="226" customFormat="1" ht="26.25" customHeight="1" thickBot="1">
      <c r="A124" s="1132"/>
      <c r="B124" s="1019"/>
      <c r="C124" s="989" t="s">
        <v>439</v>
      </c>
      <c r="D124" s="990"/>
      <c r="E124" s="990"/>
      <c r="F124" s="990"/>
      <c r="G124" s="990"/>
      <c r="H124" s="990"/>
      <c r="I124" s="990"/>
      <c r="J124" s="990"/>
      <c r="K124" s="990"/>
      <c r="L124" s="990"/>
      <c r="M124" s="990"/>
      <c r="N124" s="990"/>
      <c r="O124" s="990"/>
      <c r="P124" s="990"/>
      <c r="Q124" s="990"/>
      <c r="R124" s="990"/>
      <c r="S124" s="990"/>
      <c r="T124" s="990"/>
      <c r="U124" s="990"/>
      <c r="V124" s="990"/>
      <c r="W124" s="990"/>
      <c r="X124" s="990"/>
      <c r="Y124" s="990"/>
      <c r="Z124" s="991"/>
      <c r="AA124" s="1031" t="s">
        <v>129</v>
      </c>
      <c r="AB124" s="1032"/>
      <c r="AC124" s="1032"/>
      <c r="AD124" s="1032"/>
      <c r="AE124" s="1033"/>
      <c r="AF124" s="1034" t="s">
        <v>129</v>
      </c>
      <c r="AG124" s="1032"/>
      <c r="AH124" s="1032"/>
      <c r="AI124" s="1032"/>
      <c r="AJ124" s="1033"/>
      <c r="AK124" s="1034" t="s">
        <v>129</v>
      </c>
      <c r="AL124" s="1032"/>
      <c r="AM124" s="1032"/>
      <c r="AN124" s="1032"/>
      <c r="AO124" s="1033"/>
      <c r="AP124" s="1035" t="s">
        <v>129</v>
      </c>
      <c r="AQ124" s="1036"/>
      <c r="AR124" s="1036"/>
      <c r="AS124" s="1036"/>
      <c r="AT124" s="1037"/>
      <c r="AU124" s="1134" t="s">
        <v>452</v>
      </c>
      <c r="AV124" s="1135"/>
      <c r="AW124" s="1135"/>
      <c r="AX124" s="1135"/>
      <c r="AY124" s="1135"/>
      <c r="AZ124" s="1135"/>
      <c r="BA124" s="1135"/>
      <c r="BB124" s="1135"/>
      <c r="BC124" s="1135"/>
      <c r="BD124" s="1135"/>
      <c r="BE124" s="1135"/>
      <c r="BF124" s="1135"/>
      <c r="BG124" s="1135"/>
      <c r="BH124" s="1135"/>
      <c r="BI124" s="1135"/>
      <c r="BJ124" s="1135"/>
      <c r="BK124" s="1135"/>
      <c r="BL124" s="1135"/>
      <c r="BM124" s="1135"/>
      <c r="BN124" s="1135"/>
      <c r="BO124" s="1135"/>
      <c r="BP124" s="1136"/>
      <c r="BQ124" s="1137" t="s">
        <v>129</v>
      </c>
      <c r="BR124" s="1101"/>
      <c r="BS124" s="1101"/>
      <c r="BT124" s="1101"/>
      <c r="BU124" s="1101"/>
      <c r="BV124" s="1101" t="s">
        <v>129</v>
      </c>
      <c r="BW124" s="1101"/>
      <c r="BX124" s="1101"/>
      <c r="BY124" s="1101"/>
      <c r="BZ124" s="1101"/>
      <c r="CA124" s="1101" t="s">
        <v>129</v>
      </c>
      <c r="CB124" s="1101"/>
      <c r="CC124" s="1101"/>
      <c r="CD124" s="1101"/>
      <c r="CE124" s="1101"/>
      <c r="CF124" s="1102"/>
      <c r="CG124" s="1103"/>
      <c r="CH124" s="1103"/>
      <c r="CI124" s="1103"/>
      <c r="CJ124" s="1104"/>
      <c r="CK124" s="1086"/>
      <c r="CL124" s="1086"/>
      <c r="CM124" s="1086"/>
      <c r="CN124" s="1086"/>
      <c r="CO124" s="1087"/>
      <c r="CP124" s="1093" t="s">
        <v>453</v>
      </c>
      <c r="CQ124" s="1094"/>
      <c r="CR124" s="1094"/>
      <c r="CS124" s="1094"/>
      <c r="CT124" s="1094"/>
      <c r="CU124" s="1094"/>
      <c r="CV124" s="1094"/>
      <c r="CW124" s="1094"/>
      <c r="CX124" s="1094"/>
      <c r="CY124" s="1094"/>
      <c r="CZ124" s="1094"/>
      <c r="DA124" s="1094"/>
      <c r="DB124" s="1094"/>
      <c r="DC124" s="1094"/>
      <c r="DD124" s="1094"/>
      <c r="DE124" s="1094"/>
      <c r="DF124" s="1095"/>
      <c r="DG124" s="1078">
        <v>2573881</v>
      </c>
      <c r="DH124" s="1057"/>
      <c r="DI124" s="1057"/>
      <c r="DJ124" s="1057"/>
      <c r="DK124" s="1058"/>
      <c r="DL124" s="1056">
        <v>2408592</v>
      </c>
      <c r="DM124" s="1057"/>
      <c r="DN124" s="1057"/>
      <c r="DO124" s="1057"/>
      <c r="DP124" s="1058"/>
      <c r="DQ124" s="1056" t="s">
        <v>129</v>
      </c>
      <c r="DR124" s="1057"/>
      <c r="DS124" s="1057"/>
      <c r="DT124" s="1057"/>
      <c r="DU124" s="1058"/>
      <c r="DV124" s="1059" t="s">
        <v>129</v>
      </c>
      <c r="DW124" s="1060"/>
      <c r="DX124" s="1060"/>
      <c r="DY124" s="1060"/>
      <c r="DZ124" s="1061"/>
    </row>
    <row r="125" spans="1:130" s="226" customFormat="1" ht="26.25" customHeight="1">
      <c r="A125" s="1132"/>
      <c r="B125" s="1019"/>
      <c r="C125" s="989" t="s">
        <v>441</v>
      </c>
      <c r="D125" s="990"/>
      <c r="E125" s="990"/>
      <c r="F125" s="990"/>
      <c r="G125" s="990"/>
      <c r="H125" s="990"/>
      <c r="I125" s="990"/>
      <c r="J125" s="990"/>
      <c r="K125" s="990"/>
      <c r="L125" s="990"/>
      <c r="M125" s="990"/>
      <c r="N125" s="990"/>
      <c r="O125" s="990"/>
      <c r="P125" s="990"/>
      <c r="Q125" s="990"/>
      <c r="R125" s="990"/>
      <c r="S125" s="990"/>
      <c r="T125" s="990"/>
      <c r="U125" s="990"/>
      <c r="V125" s="990"/>
      <c r="W125" s="990"/>
      <c r="X125" s="990"/>
      <c r="Y125" s="990"/>
      <c r="Z125" s="991"/>
      <c r="AA125" s="1031" t="s">
        <v>129</v>
      </c>
      <c r="AB125" s="1032"/>
      <c r="AC125" s="1032"/>
      <c r="AD125" s="1032"/>
      <c r="AE125" s="1033"/>
      <c r="AF125" s="1034" t="s">
        <v>129</v>
      </c>
      <c r="AG125" s="1032"/>
      <c r="AH125" s="1032"/>
      <c r="AI125" s="1032"/>
      <c r="AJ125" s="1033"/>
      <c r="AK125" s="1034" t="s">
        <v>129</v>
      </c>
      <c r="AL125" s="1032"/>
      <c r="AM125" s="1032"/>
      <c r="AN125" s="1032"/>
      <c r="AO125" s="1033"/>
      <c r="AP125" s="1035" t="s">
        <v>129</v>
      </c>
      <c r="AQ125" s="1036"/>
      <c r="AR125" s="1036"/>
      <c r="AS125" s="1036"/>
      <c r="AT125" s="103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6" t="s">
        <v>454</v>
      </c>
      <c r="CL125" s="1081"/>
      <c r="CM125" s="1081"/>
      <c r="CN125" s="1081"/>
      <c r="CO125" s="1082"/>
      <c r="CP125" s="1013" t="s">
        <v>455</v>
      </c>
      <c r="CQ125" s="962"/>
      <c r="CR125" s="962"/>
      <c r="CS125" s="962"/>
      <c r="CT125" s="962"/>
      <c r="CU125" s="962"/>
      <c r="CV125" s="962"/>
      <c r="CW125" s="962"/>
      <c r="CX125" s="962"/>
      <c r="CY125" s="962"/>
      <c r="CZ125" s="962"/>
      <c r="DA125" s="962"/>
      <c r="DB125" s="962"/>
      <c r="DC125" s="962"/>
      <c r="DD125" s="962"/>
      <c r="DE125" s="962"/>
      <c r="DF125" s="963"/>
      <c r="DG125" s="999" t="s">
        <v>129</v>
      </c>
      <c r="DH125" s="1000"/>
      <c r="DI125" s="1000"/>
      <c r="DJ125" s="1000"/>
      <c r="DK125" s="1000"/>
      <c r="DL125" s="1000" t="s">
        <v>129</v>
      </c>
      <c r="DM125" s="1000"/>
      <c r="DN125" s="1000"/>
      <c r="DO125" s="1000"/>
      <c r="DP125" s="1000"/>
      <c r="DQ125" s="1000" t="s">
        <v>129</v>
      </c>
      <c r="DR125" s="1000"/>
      <c r="DS125" s="1000"/>
      <c r="DT125" s="1000"/>
      <c r="DU125" s="1000"/>
      <c r="DV125" s="1001" t="s">
        <v>129</v>
      </c>
      <c r="DW125" s="1001"/>
      <c r="DX125" s="1001"/>
      <c r="DY125" s="1001"/>
      <c r="DZ125" s="1002"/>
    </row>
    <row r="126" spans="1:130" s="226" customFormat="1" ht="26.25" customHeight="1" thickBot="1">
      <c r="A126" s="1132"/>
      <c r="B126" s="1019"/>
      <c r="C126" s="989" t="s">
        <v>443</v>
      </c>
      <c r="D126" s="990"/>
      <c r="E126" s="990"/>
      <c r="F126" s="990"/>
      <c r="G126" s="990"/>
      <c r="H126" s="990"/>
      <c r="I126" s="990"/>
      <c r="J126" s="990"/>
      <c r="K126" s="990"/>
      <c r="L126" s="990"/>
      <c r="M126" s="990"/>
      <c r="N126" s="990"/>
      <c r="O126" s="990"/>
      <c r="P126" s="990"/>
      <c r="Q126" s="990"/>
      <c r="R126" s="990"/>
      <c r="S126" s="990"/>
      <c r="T126" s="990"/>
      <c r="U126" s="990"/>
      <c r="V126" s="990"/>
      <c r="W126" s="990"/>
      <c r="X126" s="990"/>
      <c r="Y126" s="990"/>
      <c r="Z126" s="991"/>
      <c r="AA126" s="1031" t="s">
        <v>129</v>
      </c>
      <c r="AB126" s="1032"/>
      <c r="AC126" s="1032"/>
      <c r="AD126" s="1032"/>
      <c r="AE126" s="1033"/>
      <c r="AF126" s="1034" t="s">
        <v>129</v>
      </c>
      <c r="AG126" s="1032"/>
      <c r="AH126" s="1032"/>
      <c r="AI126" s="1032"/>
      <c r="AJ126" s="1033"/>
      <c r="AK126" s="1034" t="s">
        <v>129</v>
      </c>
      <c r="AL126" s="1032"/>
      <c r="AM126" s="1032"/>
      <c r="AN126" s="1032"/>
      <c r="AO126" s="1033"/>
      <c r="AP126" s="1035" t="s">
        <v>129</v>
      </c>
      <c r="AQ126" s="1036"/>
      <c r="AR126" s="1036"/>
      <c r="AS126" s="1036"/>
      <c r="AT126" s="103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7"/>
      <c r="CL126" s="1084"/>
      <c r="CM126" s="1084"/>
      <c r="CN126" s="1084"/>
      <c r="CO126" s="1085"/>
      <c r="CP126" s="1022" t="s">
        <v>456</v>
      </c>
      <c r="CQ126" s="1023"/>
      <c r="CR126" s="1023"/>
      <c r="CS126" s="1023"/>
      <c r="CT126" s="1023"/>
      <c r="CU126" s="1023"/>
      <c r="CV126" s="1023"/>
      <c r="CW126" s="1023"/>
      <c r="CX126" s="1023"/>
      <c r="CY126" s="1023"/>
      <c r="CZ126" s="1023"/>
      <c r="DA126" s="1023"/>
      <c r="DB126" s="1023"/>
      <c r="DC126" s="1023"/>
      <c r="DD126" s="1023"/>
      <c r="DE126" s="1023"/>
      <c r="DF126" s="1024"/>
      <c r="DG126" s="992" t="s">
        <v>129</v>
      </c>
      <c r="DH126" s="993"/>
      <c r="DI126" s="993"/>
      <c r="DJ126" s="993"/>
      <c r="DK126" s="993"/>
      <c r="DL126" s="993" t="s">
        <v>129</v>
      </c>
      <c r="DM126" s="993"/>
      <c r="DN126" s="993"/>
      <c r="DO126" s="993"/>
      <c r="DP126" s="993"/>
      <c r="DQ126" s="993" t="s">
        <v>129</v>
      </c>
      <c r="DR126" s="993"/>
      <c r="DS126" s="993"/>
      <c r="DT126" s="993"/>
      <c r="DU126" s="993"/>
      <c r="DV126" s="994" t="s">
        <v>129</v>
      </c>
      <c r="DW126" s="994"/>
      <c r="DX126" s="994"/>
      <c r="DY126" s="994"/>
      <c r="DZ126" s="995"/>
    </row>
    <row r="127" spans="1:130" s="226" customFormat="1" ht="26.25" customHeight="1">
      <c r="A127" s="1133"/>
      <c r="B127" s="1021"/>
      <c r="C127" s="1075" t="s">
        <v>457</v>
      </c>
      <c r="D127" s="1076"/>
      <c r="E127" s="1076"/>
      <c r="F127" s="1076"/>
      <c r="G127" s="1076"/>
      <c r="H127" s="1076"/>
      <c r="I127" s="1076"/>
      <c r="J127" s="1076"/>
      <c r="K127" s="1076"/>
      <c r="L127" s="1076"/>
      <c r="M127" s="1076"/>
      <c r="N127" s="1076"/>
      <c r="O127" s="1076"/>
      <c r="P127" s="1076"/>
      <c r="Q127" s="1076"/>
      <c r="R127" s="1076"/>
      <c r="S127" s="1076"/>
      <c r="T127" s="1076"/>
      <c r="U127" s="1076"/>
      <c r="V127" s="1076"/>
      <c r="W127" s="1076"/>
      <c r="X127" s="1076"/>
      <c r="Y127" s="1076"/>
      <c r="Z127" s="1077"/>
      <c r="AA127" s="1031" t="s">
        <v>129</v>
      </c>
      <c r="AB127" s="1032"/>
      <c r="AC127" s="1032"/>
      <c r="AD127" s="1032"/>
      <c r="AE127" s="1033"/>
      <c r="AF127" s="1034" t="s">
        <v>129</v>
      </c>
      <c r="AG127" s="1032"/>
      <c r="AH127" s="1032"/>
      <c r="AI127" s="1032"/>
      <c r="AJ127" s="1033"/>
      <c r="AK127" s="1034" t="s">
        <v>129</v>
      </c>
      <c r="AL127" s="1032"/>
      <c r="AM127" s="1032"/>
      <c r="AN127" s="1032"/>
      <c r="AO127" s="1033"/>
      <c r="AP127" s="1035" t="s">
        <v>129</v>
      </c>
      <c r="AQ127" s="1036"/>
      <c r="AR127" s="1036"/>
      <c r="AS127" s="1036"/>
      <c r="AT127" s="1037"/>
      <c r="AU127" s="262"/>
      <c r="AV127" s="262"/>
      <c r="AW127" s="262"/>
      <c r="AX127" s="1105" t="s">
        <v>458</v>
      </c>
      <c r="AY127" s="1106"/>
      <c r="AZ127" s="1106"/>
      <c r="BA127" s="1106"/>
      <c r="BB127" s="1106"/>
      <c r="BC127" s="1106"/>
      <c r="BD127" s="1106"/>
      <c r="BE127" s="1107"/>
      <c r="BF127" s="1108" t="s">
        <v>459</v>
      </c>
      <c r="BG127" s="1106"/>
      <c r="BH127" s="1106"/>
      <c r="BI127" s="1106"/>
      <c r="BJ127" s="1106"/>
      <c r="BK127" s="1106"/>
      <c r="BL127" s="1107"/>
      <c r="BM127" s="1108" t="s">
        <v>460</v>
      </c>
      <c r="BN127" s="1106"/>
      <c r="BO127" s="1106"/>
      <c r="BP127" s="1106"/>
      <c r="BQ127" s="1106"/>
      <c r="BR127" s="1106"/>
      <c r="BS127" s="1107"/>
      <c r="BT127" s="1108" t="s">
        <v>461</v>
      </c>
      <c r="BU127" s="1106"/>
      <c r="BV127" s="1106"/>
      <c r="BW127" s="1106"/>
      <c r="BX127" s="1106"/>
      <c r="BY127" s="1106"/>
      <c r="BZ127" s="1130"/>
      <c r="CA127" s="262"/>
      <c r="CB127" s="262"/>
      <c r="CC127" s="262"/>
      <c r="CD127" s="263"/>
      <c r="CE127" s="263"/>
      <c r="CF127" s="263"/>
      <c r="CG127" s="260"/>
      <c r="CH127" s="260"/>
      <c r="CI127" s="260"/>
      <c r="CJ127" s="261"/>
      <c r="CK127" s="1097"/>
      <c r="CL127" s="1084"/>
      <c r="CM127" s="1084"/>
      <c r="CN127" s="1084"/>
      <c r="CO127" s="1085"/>
      <c r="CP127" s="1022" t="s">
        <v>462</v>
      </c>
      <c r="CQ127" s="1023"/>
      <c r="CR127" s="1023"/>
      <c r="CS127" s="1023"/>
      <c r="CT127" s="1023"/>
      <c r="CU127" s="1023"/>
      <c r="CV127" s="1023"/>
      <c r="CW127" s="1023"/>
      <c r="CX127" s="1023"/>
      <c r="CY127" s="1023"/>
      <c r="CZ127" s="1023"/>
      <c r="DA127" s="1023"/>
      <c r="DB127" s="1023"/>
      <c r="DC127" s="1023"/>
      <c r="DD127" s="1023"/>
      <c r="DE127" s="1023"/>
      <c r="DF127" s="1024"/>
      <c r="DG127" s="992" t="s">
        <v>129</v>
      </c>
      <c r="DH127" s="993"/>
      <c r="DI127" s="993"/>
      <c r="DJ127" s="993"/>
      <c r="DK127" s="993"/>
      <c r="DL127" s="993" t="s">
        <v>129</v>
      </c>
      <c r="DM127" s="993"/>
      <c r="DN127" s="993"/>
      <c r="DO127" s="993"/>
      <c r="DP127" s="993"/>
      <c r="DQ127" s="993" t="s">
        <v>129</v>
      </c>
      <c r="DR127" s="993"/>
      <c r="DS127" s="993"/>
      <c r="DT127" s="993"/>
      <c r="DU127" s="993"/>
      <c r="DV127" s="994" t="s">
        <v>129</v>
      </c>
      <c r="DW127" s="994"/>
      <c r="DX127" s="994"/>
      <c r="DY127" s="994"/>
      <c r="DZ127" s="995"/>
    </row>
    <row r="128" spans="1:130" s="226" customFormat="1" ht="26.25" customHeight="1" thickBot="1">
      <c r="A128" s="1116" t="s">
        <v>463</v>
      </c>
      <c r="B128" s="1117"/>
      <c r="C128" s="1117"/>
      <c r="D128" s="1117"/>
      <c r="E128" s="1117"/>
      <c r="F128" s="1117"/>
      <c r="G128" s="1117"/>
      <c r="H128" s="1117"/>
      <c r="I128" s="1117"/>
      <c r="J128" s="1117"/>
      <c r="K128" s="1117"/>
      <c r="L128" s="1117"/>
      <c r="M128" s="1117"/>
      <c r="N128" s="1117"/>
      <c r="O128" s="1117"/>
      <c r="P128" s="1117"/>
      <c r="Q128" s="1117"/>
      <c r="R128" s="1117"/>
      <c r="S128" s="1117"/>
      <c r="T128" s="1117"/>
      <c r="U128" s="1117"/>
      <c r="V128" s="1117"/>
      <c r="W128" s="1118" t="s">
        <v>464</v>
      </c>
      <c r="X128" s="1118"/>
      <c r="Y128" s="1118"/>
      <c r="Z128" s="1119"/>
      <c r="AA128" s="1120">
        <v>368822</v>
      </c>
      <c r="AB128" s="1121"/>
      <c r="AC128" s="1121"/>
      <c r="AD128" s="1121"/>
      <c r="AE128" s="1122"/>
      <c r="AF128" s="1123">
        <v>402905</v>
      </c>
      <c r="AG128" s="1121"/>
      <c r="AH128" s="1121"/>
      <c r="AI128" s="1121"/>
      <c r="AJ128" s="1122"/>
      <c r="AK128" s="1123">
        <v>312543</v>
      </c>
      <c r="AL128" s="1121"/>
      <c r="AM128" s="1121"/>
      <c r="AN128" s="1121"/>
      <c r="AO128" s="1122"/>
      <c r="AP128" s="1124"/>
      <c r="AQ128" s="1125"/>
      <c r="AR128" s="1125"/>
      <c r="AS128" s="1125"/>
      <c r="AT128" s="1126"/>
      <c r="AU128" s="262"/>
      <c r="AV128" s="262"/>
      <c r="AW128" s="262"/>
      <c r="AX128" s="961" t="s">
        <v>465</v>
      </c>
      <c r="AY128" s="962"/>
      <c r="AZ128" s="962"/>
      <c r="BA128" s="962"/>
      <c r="BB128" s="962"/>
      <c r="BC128" s="962"/>
      <c r="BD128" s="962"/>
      <c r="BE128" s="963"/>
      <c r="BF128" s="1127" t="s">
        <v>129</v>
      </c>
      <c r="BG128" s="1128"/>
      <c r="BH128" s="1128"/>
      <c r="BI128" s="1128"/>
      <c r="BJ128" s="1128"/>
      <c r="BK128" s="1128"/>
      <c r="BL128" s="1129"/>
      <c r="BM128" s="1127">
        <v>12.72</v>
      </c>
      <c r="BN128" s="1128"/>
      <c r="BO128" s="1128"/>
      <c r="BP128" s="1128"/>
      <c r="BQ128" s="1128"/>
      <c r="BR128" s="1128"/>
      <c r="BS128" s="1129"/>
      <c r="BT128" s="1127">
        <v>20</v>
      </c>
      <c r="BU128" s="1128"/>
      <c r="BV128" s="1128"/>
      <c r="BW128" s="1128"/>
      <c r="BX128" s="1128"/>
      <c r="BY128" s="1128"/>
      <c r="BZ128" s="1152"/>
      <c r="CA128" s="263"/>
      <c r="CB128" s="263"/>
      <c r="CC128" s="263"/>
      <c r="CD128" s="263"/>
      <c r="CE128" s="263"/>
      <c r="CF128" s="263"/>
      <c r="CG128" s="260"/>
      <c r="CH128" s="260"/>
      <c r="CI128" s="260"/>
      <c r="CJ128" s="261"/>
      <c r="CK128" s="1098"/>
      <c r="CL128" s="1099"/>
      <c r="CM128" s="1099"/>
      <c r="CN128" s="1099"/>
      <c r="CO128" s="1100"/>
      <c r="CP128" s="1109" t="s">
        <v>466</v>
      </c>
      <c r="CQ128" s="1110"/>
      <c r="CR128" s="1110"/>
      <c r="CS128" s="1110"/>
      <c r="CT128" s="1110"/>
      <c r="CU128" s="1110"/>
      <c r="CV128" s="1110"/>
      <c r="CW128" s="1110"/>
      <c r="CX128" s="1110"/>
      <c r="CY128" s="1110"/>
      <c r="CZ128" s="1110"/>
      <c r="DA128" s="1110"/>
      <c r="DB128" s="1110"/>
      <c r="DC128" s="1110"/>
      <c r="DD128" s="1110"/>
      <c r="DE128" s="1110"/>
      <c r="DF128" s="1111"/>
      <c r="DG128" s="1112" t="s">
        <v>129</v>
      </c>
      <c r="DH128" s="1113"/>
      <c r="DI128" s="1113"/>
      <c r="DJ128" s="1113"/>
      <c r="DK128" s="1113"/>
      <c r="DL128" s="1113" t="s">
        <v>129</v>
      </c>
      <c r="DM128" s="1113"/>
      <c r="DN128" s="1113"/>
      <c r="DO128" s="1113"/>
      <c r="DP128" s="1113"/>
      <c r="DQ128" s="1113" t="s">
        <v>129</v>
      </c>
      <c r="DR128" s="1113"/>
      <c r="DS128" s="1113"/>
      <c r="DT128" s="1113"/>
      <c r="DU128" s="1113"/>
      <c r="DV128" s="1114" t="s">
        <v>129</v>
      </c>
      <c r="DW128" s="1114"/>
      <c r="DX128" s="1114"/>
      <c r="DY128" s="1114"/>
      <c r="DZ128" s="1115"/>
    </row>
    <row r="129" spans="1:131" s="226" customFormat="1" ht="26.25" customHeight="1">
      <c r="A129" s="1003" t="s">
        <v>99</v>
      </c>
      <c r="B129" s="1004"/>
      <c r="C129" s="1004"/>
      <c r="D129" s="1004"/>
      <c r="E129" s="1004"/>
      <c r="F129" s="1004"/>
      <c r="G129" s="1004"/>
      <c r="H129" s="1004"/>
      <c r="I129" s="1004"/>
      <c r="J129" s="1004"/>
      <c r="K129" s="1004"/>
      <c r="L129" s="1004"/>
      <c r="M129" s="1004"/>
      <c r="N129" s="1004"/>
      <c r="O129" s="1004"/>
      <c r="P129" s="1004"/>
      <c r="Q129" s="1004"/>
      <c r="R129" s="1004"/>
      <c r="S129" s="1004"/>
      <c r="T129" s="1004"/>
      <c r="U129" s="1004"/>
      <c r="V129" s="1004"/>
      <c r="W129" s="1146" t="s">
        <v>467</v>
      </c>
      <c r="X129" s="1147"/>
      <c r="Y129" s="1147"/>
      <c r="Z129" s="1148"/>
      <c r="AA129" s="1031">
        <v>15493158</v>
      </c>
      <c r="AB129" s="1032"/>
      <c r="AC129" s="1032"/>
      <c r="AD129" s="1032"/>
      <c r="AE129" s="1033"/>
      <c r="AF129" s="1034">
        <v>15439065</v>
      </c>
      <c r="AG129" s="1032"/>
      <c r="AH129" s="1032"/>
      <c r="AI129" s="1032"/>
      <c r="AJ129" s="1033"/>
      <c r="AK129" s="1034">
        <v>15768276</v>
      </c>
      <c r="AL129" s="1032"/>
      <c r="AM129" s="1032"/>
      <c r="AN129" s="1032"/>
      <c r="AO129" s="1033"/>
      <c r="AP129" s="1149"/>
      <c r="AQ129" s="1150"/>
      <c r="AR129" s="1150"/>
      <c r="AS129" s="1150"/>
      <c r="AT129" s="1151"/>
      <c r="AU129" s="264"/>
      <c r="AV129" s="264"/>
      <c r="AW129" s="264"/>
      <c r="AX129" s="1140" t="s">
        <v>468</v>
      </c>
      <c r="AY129" s="1023"/>
      <c r="AZ129" s="1023"/>
      <c r="BA129" s="1023"/>
      <c r="BB129" s="1023"/>
      <c r="BC129" s="1023"/>
      <c r="BD129" s="1023"/>
      <c r="BE129" s="1024"/>
      <c r="BF129" s="1141" t="s">
        <v>129</v>
      </c>
      <c r="BG129" s="1142"/>
      <c r="BH129" s="1142"/>
      <c r="BI129" s="1142"/>
      <c r="BJ129" s="1142"/>
      <c r="BK129" s="1142"/>
      <c r="BL129" s="1143"/>
      <c r="BM129" s="1141">
        <v>17.72</v>
      </c>
      <c r="BN129" s="1142"/>
      <c r="BO129" s="1142"/>
      <c r="BP129" s="1142"/>
      <c r="BQ129" s="1142"/>
      <c r="BR129" s="1142"/>
      <c r="BS129" s="1143"/>
      <c r="BT129" s="1141">
        <v>30</v>
      </c>
      <c r="BU129" s="1144"/>
      <c r="BV129" s="1144"/>
      <c r="BW129" s="1144"/>
      <c r="BX129" s="1144"/>
      <c r="BY129" s="1144"/>
      <c r="BZ129" s="1145"/>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3" t="s">
        <v>469</v>
      </c>
      <c r="B130" s="1004"/>
      <c r="C130" s="1004"/>
      <c r="D130" s="1004"/>
      <c r="E130" s="1004"/>
      <c r="F130" s="1004"/>
      <c r="G130" s="1004"/>
      <c r="H130" s="1004"/>
      <c r="I130" s="1004"/>
      <c r="J130" s="1004"/>
      <c r="K130" s="1004"/>
      <c r="L130" s="1004"/>
      <c r="M130" s="1004"/>
      <c r="N130" s="1004"/>
      <c r="O130" s="1004"/>
      <c r="P130" s="1004"/>
      <c r="Q130" s="1004"/>
      <c r="R130" s="1004"/>
      <c r="S130" s="1004"/>
      <c r="T130" s="1004"/>
      <c r="U130" s="1004"/>
      <c r="V130" s="1004"/>
      <c r="W130" s="1146" t="s">
        <v>470</v>
      </c>
      <c r="X130" s="1147"/>
      <c r="Y130" s="1147"/>
      <c r="Z130" s="1148"/>
      <c r="AA130" s="1031">
        <v>1620588</v>
      </c>
      <c r="AB130" s="1032"/>
      <c r="AC130" s="1032"/>
      <c r="AD130" s="1032"/>
      <c r="AE130" s="1033"/>
      <c r="AF130" s="1034">
        <v>1662591</v>
      </c>
      <c r="AG130" s="1032"/>
      <c r="AH130" s="1032"/>
      <c r="AI130" s="1032"/>
      <c r="AJ130" s="1033"/>
      <c r="AK130" s="1034">
        <v>1714040</v>
      </c>
      <c r="AL130" s="1032"/>
      <c r="AM130" s="1032"/>
      <c r="AN130" s="1032"/>
      <c r="AO130" s="1033"/>
      <c r="AP130" s="1149"/>
      <c r="AQ130" s="1150"/>
      <c r="AR130" s="1150"/>
      <c r="AS130" s="1150"/>
      <c r="AT130" s="1151"/>
      <c r="AU130" s="264"/>
      <c r="AV130" s="264"/>
      <c r="AW130" s="264"/>
      <c r="AX130" s="1140" t="s">
        <v>471</v>
      </c>
      <c r="AY130" s="1023"/>
      <c r="AZ130" s="1023"/>
      <c r="BA130" s="1023"/>
      <c r="BB130" s="1023"/>
      <c r="BC130" s="1023"/>
      <c r="BD130" s="1023"/>
      <c r="BE130" s="1024"/>
      <c r="BF130" s="1177">
        <v>3.5</v>
      </c>
      <c r="BG130" s="1178"/>
      <c r="BH130" s="1178"/>
      <c r="BI130" s="1178"/>
      <c r="BJ130" s="1178"/>
      <c r="BK130" s="1178"/>
      <c r="BL130" s="1179"/>
      <c r="BM130" s="1177">
        <v>25</v>
      </c>
      <c r="BN130" s="1178"/>
      <c r="BO130" s="1178"/>
      <c r="BP130" s="1178"/>
      <c r="BQ130" s="1178"/>
      <c r="BR130" s="1178"/>
      <c r="BS130" s="1179"/>
      <c r="BT130" s="1177">
        <v>35</v>
      </c>
      <c r="BU130" s="1180"/>
      <c r="BV130" s="1180"/>
      <c r="BW130" s="1180"/>
      <c r="BX130" s="1180"/>
      <c r="BY130" s="1180"/>
      <c r="BZ130" s="1181"/>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82"/>
      <c r="B131" s="1183"/>
      <c r="C131" s="1183"/>
      <c r="D131" s="1183"/>
      <c r="E131" s="1183"/>
      <c r="F131" s="1183"/>
      <c r="G131" s="1183"/>
      <c r="H131" s="1183"/>
      <c r="I131" s="1183"/>
      <c r="J131" s="1183"/>
      <c r="K131" s="1183"/>
      <c r="L131" s="1183"/>
      <c r="M131" s="1183"/>
      <c r="N131" s="1183"/>
      <c r="O131" s="1183"/>
      <c r="P131" s="1183"/>
      <c r="Q131" s="1183"/>
      <c r="R131" s="1183"/>
      <c r="S131" s="1183"/>
      <c r="T131" s="1183"/>
      <c r="U131" s="1183"/>
      <c r="V131" s="1183"/>
      <c r="W131" s="1184" t="s">
        <v>472</v>
      </c>
      <c r="X131" s="1185"/>
      <c r="Y131" s="1185"/>
      <c r="Z131" s="1186"/>
      <c r="AA131" s="1078">
        <v>13872570</v>
      </c>
      <c r="AB131" s="1057"/>
      <c r="AC131" s="1057"/>
      <c r="AD131" s="1057"/>
      <c r="AE131" s="1058"/>
      <c r="AF131" s="1056">
        <v>13776474</v>
      </c>
      <c r="AG131" s="1057"/>
      <c r="AH131" s="1057"/>
      <c r="AI131" s="1057"/>
      <c r="AJ131" s="1058"/>
      <c r="AK131" s="1056">
        <v>14054236</v>
      </c>
      <c r="AL131" s="1057"/>
      <c r="AM131" s="1057"/>
      <c r="AN131" s="1057"/>
      <c r="AO131" s="1058"/>
      <c r="AP131" s="1187"/>
      <c r="AQ131" s="1188"/>
      <c r="AR131" s="1188"/>
      <c r="AS131" s="1188"/>
      <c r="AT131" s="1189"/>
      <c r="AU131" s="264"/>
      <c r="AV131" s="264"/>
      <c r="AW131" s="264"/>
      <c r="AX131" s="1159" t="s">
        <v>473</v>
      </c>
      <c r="AY131" s="1110"/>
      <c r="AZ131" s="1110"/>
      <c r="BA131" s="1110"/>
      <c r="BB131" s="1110"/>
      <c r="BC131" s="1110"/>
      <c r="BD131" s="1110"/>
      <c r="BE131" s="1111"/>
      <c r="BF131" s="1160" t="s">
        <v>129</v>
      </c>
      <c r="BG131" s="1161"/>
      <c r="BH131" s="1161"/>
      <c r="BI131" s="1161"/>
      <c r="BJ131" s="1161"/>
      <c r="BK131" s="1161"/>
      <c r="BL131" s="1162"/>
      <c r="BM131" s="1160">
        <v>350</v>
      </c>
      <c r="BN131" s="1161"/>
      <c r="BO131" s="1161"/>
      <c r="BP131" s="1161"/>
      <c r="BQ131" s="1161"/>
      <c r="BR131" s="1161"/>
      <c r="BS131" s="1162"/>
      <c r="BT131" s="1163"/>
      <c r="BU131" s="1164"/>
      <c r="BV131" s="1164"/>
      <c r="BW131" s="1164"/>
      <c r="BX131" s="1164"/>
      <c r="BY131" s="1164"/>
      <c r="BZ131" s="116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6" t="s">
        <v>474</v>
      </c>
      <c r="B132" s="1167"/>
      <c r="C132" s="1167"/>
      <c r="D132" s="1167"/>
      <c r="E132" s="1167"/>
      <c r="F132" s="1167"/>
      <c r="G132" s="1167"/>
      <c r="H132" s="1167"/>
      <c r="I132" s="1167"/>
      <c r="J132" s="1167"/>
      <c r="K132" s="1167"/>
      <c r="L132" s="1167"/>
      <c r="M132" s="1167"/>
      <c r="N132" s="1167"/>
      <c r="O132" s="1167"/>
      <c r="P132" s="1167"/>
      <c r="Q132" s="1167"/>
      <c r="R132" s="1167"/>
      <c r="S132" s="1167"/>
      <c r="T132" s="1167"/>
      <c r="U132" s="1167"/>
      <c r="V132" s="1170" t="s">
        <v>475</v>
      </c>
      <c r="W132" s="1170"/>
      <c r="X132" s="1170"/>
      <c r="Y132" s="1170"/>
      <c r="Z132" s="1171"/>
      <c r="AA132" s="1172">
        <v>3.5924417750000002</v>
      </c>
      <c r="AB132" s="1173"/>
      <c r="AC132" s="1173"/>
      <c r="AD132" s="1173"/>
      <c r="AE132" s="1174"/>
      <c r="AF132" s="1175">
        <v>3.9477227629999998</v>
      </c>
      <c r="AG132" s="1173"/>
      <c r="AH132" s="1173"/>
      <c r="AI132" s="1173"/>
      <c r="AJ132" s="1174"/>
      <c r="AK132" s="1175">
        <v>3.235650551</v>
      </c>
      <c r="AL132" s="1173"/>
      <c r="AM132" s="1173"/>
      <c r="AN132" s="1173"/>
      <c r="AO132" s="1174"/>
      <c r="AP132" s="1072"/>
      <c r="AQ132" s="1073"/>
      <c r="AR132" s="1073"/>
      <c r="AS132" s="1073"/>
      <c r="AT132" s="117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8"/>
      <c r="B133" s="1169"/>
      <c r="C133" s="1169"/>
      <c r="D133" s="1169"/>
      <c r="E133" s="1169"/>
      <c r="F133" s="1169"/>
      <c r="G133" s="1169"/>
      <c r="H133" s="1169"/>
      <c r="I133" s="1169"/>
      <c r="J133" s="1169"/>
      <c r="K133" s="1169"/>
      <c r="L133" s="1169"/>
      <c r="M133" s="1169"/>
      <c r="N133" s="1169"/>
      <c r="O133" s="1169"/>
      <c r="P133" s="1169"/>
      <c r="Q133" s="1169"/>
      <c r="R133" s="1169"/>
      <c r="S133" s="1169"/>
      <c r="T133" s="1169"/>
      <c r="U133" s="1169"/>
      <c r="V133" s="1153" t="s">
        <v>476</v>
      </c>
      <c r="W133" s="1153"/>
      <c r="X133" s="1153"/>
      <c r="Y133" s="1153"/>
      <c r="Z133" s="1154"/>
      <c r="AA133" s="1155">
        <v>4.4000000000000004</v>
      </c>
      <c r="AB133" s="1156"/>
      <c r="AC133" s="1156"/>
      <c r="AD133" s="1156"/>
      <c r="AE133" s="1157"/>
      <c r="AF133" s="1155">
        <v>3.9</v>
      </c>
      <c r="AG133" s="1156"/>
      <c r="AH133" s="1156"/>
      <c r="AI133" s="1156"/>
      <c r="AJ133" s="1157"/>
      <c r="AK133" s="1155">
        <v>3.5</v>
      </c>
      <c r="AL133" s="1156"/>
      <c r="AM133" s="1156"/>
      <c r="AN133" s="1156"/>
      <c r="AO133" s="1157"/>
      <c r="AP133" s="1102"/>
      <c r="AQ133" s="1103"/>
      <c r="AR133" s="1103"/>
      <c r="AS133" s="1103"/>
      <c r="AT133" s="1158"/>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N+Vq1YwLy8YS910WnTMb01/bo0z2sbpg2+3DWWBkki6vcx1RfdwmOOvL8kxvwpE7mxD30RtH6Tt5egsxWmrPBg==" saltValue="iEdkrNUJpKECbCf7jW5Zr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477</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Z/2nvxzFQGI3zcwMSSLSc921385Fn+JDpS1u83P7NyYu3FoEPyJ6YMKtTloNa1qUsuXdnc7pzCJV5d4BfTNbtg==" saltValue="jd1tFymPlfZHLugWdySc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nszKp1H7KL+SRBL7y0SneJ8TSSPULWfA17VuF4SYtwWRsERmoCFA/luxCQqlAQJOGnNgFmlpX+5nDT4GH2NZcQ==" saltValue="OIKQPMf4fDE2gtw72mDOL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478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479</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480</v>
      </c>
      <c r="AP7" s="283"/>
      <c r="AQ7" s="284" t="s">
        <v>481</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482</v>
      </c>
      <c r="AQ8" s="290" t="s">
        <v>483</v>
      </c>
      <c r="AR8" s="291" t="s">
        <v>484</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5" t="s">
        <v>485</v>
      </c>
      <c r="AL9" s="1196"/>
      <c r="AM9" s="1196"/>
      <c r="AN9" s="1197"/>
      <c r="AO9" s="292">
        <v>4951974</v>
      </c>
      <c r="AP9" s="292">
        <v>53142</v>
      </c>
      <c r="AQ9" s="293">
        <v>57316</v>
      </c>
      <c r="AR9" s="294">
        <v>-7.3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5" t="s">
        <v>486</v>
      </c>
      <c r="AL10" s="1196"/>
      <c r="AM10" s="1196"/>
      <c r="AN10" s="1197"/>
      <c r="AO10" s="295">
        <v>148026</v>
      </c>
      <c r="AP10" s="295">
        <v>1589</v>
      </c>
      <c r="AQ10" s="296">
        <v>3762</v>
      </c>
      <c r="AR10" s="297">
        <v>-57.8</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5" t="s">
        <v>487</v>
      </c>
      <c r="AL11" s="1196"/>
      <c r="AM11" s="1196"/>
      <c r="AN11" s="1197"/>
      <c r="AO11" s="295">
        <v>56782</v>
      </c>
      <c r="AP11" s="295">
        <v>609</v>
      </c>
      <c r="AQ11" s="296">
        <v>6408</v>
      </c>
      <c r="AR11" s="297">
        <v>-90.5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5" t="s">
        <v>488</v>
      </c>
      <c r="AL12" s="1196"/>
      <c r="AM12" s="1196"/>
      <c r="AN12" s="1197"/>
      <c r="AO12" s="295" t="s">
        <v>489</v>
      </c>
      <c r="AP12" s="295" t="s">
        <v>489</v>
      </c>
      <c r="AQ12" s="296">
        <v>891</v>
      </c>
      <c r="AR12" s="297" t="s">
        <v>489</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5" t="s">
        <v>490</v>
      </c>
      <c r="AL13" s="1196"/>
      <c r="AM13" s="1196"/>
      <c r="AN13" s="1197"/>
      <c r="AO13" s="295" t="s">
        <v>489</v>
      </c>
      <c r="AP13" s="295" t="s">
        <v>489</v>
      </c>
      <c r="AQ13" s="296">
        <v>1</v>
      </c>
      <c r="AR13" s="297" t="s">
        <v>489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5" t="s">
        <v>491</v>
      </c>
      <c r="AL14" s="1196"/>
      <c r="AM14" s="1196"/>
      <c r="AN14" s="1197"/>
      <c r="AO14" s="295">
        <v>208919</v>
      </c>
      <c r="AP14" s="295">
        <v>2242</v>
      </c>
      <c r="AQ14" s="296">
        <v>2694</v>
      </c>
      <c r="AR14" s="297">
        <v>-16.8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5" t="s">
        <v>492</v>
      </c>
      <c r="AL15" s="1196"/>
      <c r="AM15" s="1196"/>
      <c r="AN15" s="1197"/>
      <c r="AO15" s="295">
        <v>375511</v>
      </c>
      <c r="AP15" s="295">
        <v>4030</v>
      </c>
      <c r="AQ15" s="296">
        <v>1362</v>
      </c>
      <c r="AR15" s="297">
        <v>195.9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8" t="s">
        <v>493</v>
      </c>
      <c r="AL16" s="1199"/>
      <c r="AM16" s="1199"/>
      <c r="AN16" s="1200"/>
      <c r="AO16" s="295">
        <v>-424721</v>
      </c>
      <c r="AP16" s="295">
        <v>-4558</v>
      </c>
      <c r="AQ16" s="296">
        <v>-4530</v>
      </c>
      <c r="AR16" s="297">
        <v>0.6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8" t="s">
        <v>179</v>
      </c>
      <c r="AL17" s="1199"/>
      <c r="AM17" s="1199"/>
      <c r="AN17" s="1200"/>
      <c r="AO17" s="295">
        <v>5316491</v>
      </c>
      <c r="AP17" s="295">
        <v>57054</v>
      </c>
      <c r="AQ17" s="296">
        <v>67903</v>
      </c>
      <c r="AR17" s="297">
        <v>-16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494</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495</v>
      </c>
      <c r="AP20" s="303" t="s">
        <v>496</v>
      </c>
      <c r="AQ20" s="304" t="s">
        <v>497</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90" t="s">
        <v>498</v>
      </c>
      <c r="AL21" s="1191"/>
      <c r="AM21" s="1191"/>
      <c r="AN21" s="1192"/>
      <c r="AO21" s="307">
        <v>6.05</v>
      </c>
      <c r="AP21" s="308">
        <v>6.2</v>
      </c>
      <c r="AQ21" s="309">
        <v>-0.15</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90" t="s">
        <v>499</v>
      </c>
      <c r="AL22" s="1191"/>
      <c r="AM22" s="1191"/>
      <c r="AN22" s="1192"/>
      <c r="AO22" s="312">
        <v>99.3</v>
      </c>
      <c r="AP22" s="313">
        <v>98.7</v>
      </c>
      <c r="AQ22" s="314">
        <v>0.6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501</v>
      </c>
      <c r="AO27" s="273"/>
      <c r="AP27" s="273"/>
      <c r="AQ27" s="273"/>
      <c r="AR27" s="273"/>
      <c r="AS27" s="273"/>
      <c r="AT27" s="273"/>
    </row>
    <row r="28" spans="1:46" ht="17.25">
      <c r="A28" s="274" t="s">
        <v>502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503</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480</v>
      </c>
      <c r="AP30" s="283"/>
      <c r="AQ30" s="284" t="s">
        <v>481</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482</v>
      </c>
      <c r="AQ31" s="290" t="s">
        <v>483</v>
      </c>
      <c r="AR31" s="291" t="s">
        <v>484</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6" t="s">
        <v>504</v>
      </c>
      <c r="AL32" s="1207"/>
      <c r="AM32" s="1207"/>
      <c r="AN32" s="1208"/>
      <c r="AO32" s="322">
        <v>2334181</v>
      </c>
      <c r="AP32" s="322">
        <v>25049</v>
      </c>
      <c r="AQ32" s="323">
        <v>34720</v>
      </c>
      <c r="AR32" s="324">
        <v>-27.9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6" t="s">
        <v>505</v>
      </c>
      <c r="AL33" s="1207"/>
      <c r="AM33" s="1207"/>
      <c r="AN33" s="1208"/>
      <c r="AO33" s="322" t="s">
        <v>489</v>
      </c>
      <c r="AP33" s="322" t="s">
        <v>489</v>
      </c>
      <c r="AQ33" s="323">
        <v>1</v>
      </c>
      <c r="AR33" s="324" t="s">
        <v>489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6" t="s">
        <v>506</v>
      </c>
      <c r="AL34" s="1207"/>
      <c r="AM34" s="1207"/>
      <c r="AN34" s="1208"/>
      <c r="AO34" s="322" t="s">
        <v>489</v>
      </c>
      <c r="AP34" s="322" t="s">
        <v>489</v>
      </c>
      <c r="AQ34" s="323">
        <v>22</v>
      </c>
      <c r="AR34" s="324" t="s">
        <v>489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6" t="s">
        <v>507</v>
      </c>
      <c r="AL35" s="1207"/>
      <c r="AM35" s="1207"/>
      <c r="AN35" s="1208"/>
      <c r="AO35" s="322">
        <v>135414</v>
      </c>
      <c r="AP35" s="322">
        <v>1453</v>
      </c>
      <c r="AQ35" s="323">
        <v>9232</v>
      </c>
      <c r="AR35" s="324">
        <v>-84.3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6" t="s">
        <v>508</v>
      </c>
      <c r="AL36" s="1207"/>
      <c r="AM36" s="1207"/>
      <c r="AN36" s="1208"/>
      <c r="AO36" s="322">
        <v>10956</v>
      </c>
      <c r="AP36" s="322">
        <v>118</v>
      </c>
      <c r="AQ36" s="323">
        <v>2017</v>
      </c>
      <c r="AR36" s="324">
        <v>-94.1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6" t="s">
        <v>509</v>
      </c>
      <c r="AL37" s="1207"/>
      <c r="AM37" s="1207"/>
      <c r="AN37" s="1208"/>
      <c r="AO37" s="322">
        <v>778</v>
      </c>
      <c r="AP37" s="322">
        <v>8</v>
      </c>
      <c r="AQ37" s="323">
        <v>1146</v>
      </c>
      <c r="AR37" s="324">
        <v>-99.3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9" t="s">
        <v>510</v>
      </c>
      <c r="AL38" s="1210"/>
      <c r="AM38" s="1210"/>
      <c r="AN38" s="1211"/>
      <c r="AO38" s="325" t="s">
        <v>489</v>
      </c>
      <c r="AP38" s="325" t="s">
        <v>489</v>
      </c>
      <c r="AQ38" s="326">
        <v>1</v>
      </c>
      <c r="AR38" s="314" t="s">
        <v>489</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9" t="s">
        <v>511</v>
      </c>
      <c r="AL39" s="1210"/>
      <c r="AM39" s="1210"/>
      <c r="AN39" s="1211"/>
      <c r="AO39" s="322">
        <v>-312543</v>
      </c>
      <c r="AP39" s="322">
        <v>-3354</v>
      </c>
      <c r="AQ39" s="323">
        <v>-6713</v>
      </c>
      <c r="AR39" s="324">
        <v>-50</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6" t="s">
        <v>512</v>
      </c>
      <c r="AL40" s="1207"/>
      <c r="AM40" s="1207"/>
      <c r="AN40" s="1208"/>
      <c r="AO40" s="322">
        <v>-1714040</v>
      </c>
      <c r="AP40" s="322">
        <v>-18394</v>
      </c>
      <c r="AQ40" s="323">
        <v>-28519</v>
      </c>
      <c r="AR40" s="324">
        <v>-35.5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2" t="s">
        <v>290</v>
      </c>
      <c r="AL41" s="1213"/>
      <c r="AM41" s="1213"/>
      <c r="AN41" s="1214"/>
      <c r="AO41" s="322">
        <v>454746</v>
      </c>
      <c r="AP41" s="322">
        <v>4880</v>
      </c>
      <c r="AQ41" s="323">
        <v>11906</v>
      </c>
      <c r="AR41" s="324">
        <v>-59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513</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514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515</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1" t="s">
        <v>480</v>
      </c>
      <c r="AN49" s="1203" t="s">
        <v>516</v>
      </c>
      <c r="AO49" s="1204"/>
      <c r="AP49" s="1204"/>
      <c r="AQ49" s="1204"/>
      <c r="AR49" s="1205"/>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2"/>
      <c r="AN50" s="338" t="s">
        <v>517</v>
      </c>
      <c r="AO50" s="339" t="s">
        <v>518</v>
      </c>
      <c r="AP50" s="340" t="s">
        <v>519</v>
      </c>
      <c r="AQ50" s="341" t="s">
        <v>520</v>
      </c>
      <c r="AR50" s="342" t="s">
        <v>521</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522</v>
      </c>
      <c r="AL51" s="335"/>
      <c r="AM51" s="343">
        <v>3390537</v>
      </c>
      <c r="AN51" s="344">
        <v>37174</v>
      </c>
      <c r="AO51" s="345">
        <v>48.6</v>
      </c>
      <c r="AP51" s="346">
        <v>63956</v>
      </c>
      <c r="AQ51" s="347">
        <v>25.7</v>
      </c>
      <c r="AR51" s="348">
        <v>22.9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523</v>
      </c>
      <c r="AM52" s="351">
        <v>1999837</v>
      </c>
      <c r="AN52" s="352">
        <v>21927</v>
      </c>
      <c r="AO52" s="353">
        <v>7.2</v>
      </c>
      <c r="AP52" s="354">
        <v>29239</v>
      </c>
      <c r="AQ52" s="355">
        <v>8.8000000000000007</v>
      </c>
      <c r="AR52" s="356">
        <v>-1.6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524</v>
      </c>
      <c r="AL53" s="335"/>
      <c r="AM53" s="343">
        <v>3437717</v>
      </c>
      <c r="AN53" s="344">
        <v>37636</v>
      </c>
      <c r="AO53" s="345">
        <v>1.2</v>
      </c>
      <c r="AP53" s="346">
        <v>66255</v>
      </c>
      <c r="AQ53" s="347">
        <v>3.6</v>
      </c>
      <c r="AR53" s="348">
        <v>-2.4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523</v>
      </c>
      <c r="AM54" s="351">
        <v>2366318</v>
      </c>
      <c r="AN54" s="352">
        <v>25907</v>
      </c>
      <c r="AO54" s="353">
        <v>18.2</v>
      </c>
      <c r="AP54" s="354">
        <v>31822</v>
      </c>
      <c r="AQ54" s="355">
        <v>8.8000000000000007</v>
      </c>
      <c r="AR54" s="356">
        <v>9.4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525</v>
      </c>
      <c r="AL55" s="335"/>
      <c r="AM55" s="343">
        <v>2610429</v>
      </c>
      <c r="AN55" s="344">
        <v>28484</v>
      </c>
      <c r="AO55" s="345">
        <v>-24.3</v>
      </c>
      <c r="AP55" s="346">
        <v>47278</v>
      </c>
      <c r="AQ55" s="347">
        <v>-28.6</v>
      </c>
      <c r="AR55" s="348">
        <v>4.3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523</v>
      </c>
      <c r="AM56" s="351">
        <v>1750953</v>
      </c>
      <c r="AN56" s="352">
        <v>19106</v>
      </c>
      <c r="AO56" s="353">
        <v>-26.3</v>
      </c>
      <c r="AP56" s="354">
        <v>24096</v>
      </c>
      <c r="AQ56" s="355">
        <v>-24.3</v>
      </c>
      <c r="AR56" s="356">
        <v>-2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526</v>
      </c>
      <c r="AL57" s="335"/>
      <c r="AM57" s="343">
        <v>2018936</v>
      </c>
      <c r="AN57" s="344">
        <v>21865</v>
      </c>
      <c r="AO57" s="345">
        <v>-23.2</v>
      </c>
      <c r="AP57" s="346">
        <v>44504</v>
      </c>
      <c r="AQ57" s="347">
        <v>-5.9</v>
      </c>
      <c r="AR57" s="348">
        <v>-17.3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523</v>
      </c>
      <c r="AM58" s="351">
        <v>1086321</v>
      </c>
      <c r="AN58" s="352">
        <v>11765</v>
      </c>
      <c r="AO58" s="353">
        <v>-38.4</v>
      </c>
      <c r="AP58" s="354">
        <v>25876</v>
      </c>
      <c r="AQ58" s="355">
        <v>7.4</v>
      </c>
      <c r="AR58" s="356">
        <v>-45.8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527</v>
      </c>
      <c r="AL59" s="335"/>
      <c r="AM59" s="343">
        <v>1625840</v>
      </c>
      <c r="AN59" s="344">
        <v>17448</v>
      </c>
      <c r="AO59" s="345">
        <v>-20.2</v>
      </c>
      <c r="AP59" s="346">
        <v>47820</v>
      </c>
      <c r="AQ59" s="347">
        <v>7.5</v>
      </c>
      <c r="AR59" s="348">
        <v>-27.7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523</v>
      </c>
      <c r="AM60" s="351">
        <v>1110530</v>
      </c>
      <c r="AN60" s="352">
        <v>11918</v>
      </c>
      <c r="AO60" s="353">
        <v>1.3</v>
      </c>
      <c r="AP60" s="354">
        <v>25855</v>
      </c>
      <c r="AQ60" s="355">
        <v>-0.1</v>
      </c>
      <c r="AR60" s="356">
        <v>1.4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528</v>
      </c>
      <c r="AL61" s="357"/>
      <c r="AM61" s="358">
        <v>2616692</v>
      </c>
      <c r="AN61" s="359">
        <v>28521</v>
      </c>
      <c r="AO61" s="360">
        <v>-3.6</v>
      </c>
      <c r="AP61" s="361">
        <v>53963</v>
      </c>
      <c r="AQ61" s="362">
        <v>0.5</v>
      </c>
      <c r="AR61" s="348">
        <v>-4.0999999999999996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523</v>
      </c>
      <c r="AM62" s="351">
        <v>1662792</v>
      </c>
      <c r="AN62" s="352">
        <v>18125</v>
      </c>
      <c r="AO62" s="353">
        <v>-7.6</v>
      </c>
      <c r="AP62" s="354">
        <v>27378</v>
      </c>
      <c r="AQ62" s="355">
        <v>0.1</v>
      </c>
      <c r="AR62" s="356">
        <v>-7.7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Vlkf7+3gzzcLec5S99Xpq9hbxBG59YiiqIYgmEV7UMXSIwfYHwkMQaLyP80lOImqTM7excAoX+ijiSAPfwQomw==" saltValue="o/D+jhkNhMSawOgYInvru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530</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1Aw1HhUf+vu0K7sDGnrnThOkCZVJHPVn+74lqdVLgol1Wl+2c5a3WBhTxwcAJD1R+oYpiPod7YuglgJNd/zog==" saltValue="TxwrGDJLanRb5Lhk6Fqo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pr2pjb43mXEEZeWMbjIR0d6rXeuOM4Sgb25h6Wsa2IwaInRfU+xaXnEz7oGoEsKbLF8H7kUowk+7/eMGlHywg==" saltValue="/MKxSvSFAOcavYi7f7R+D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532</v>
      </c>
      <c r="G46" s="8" t="s">
        <v>533</v>
      </c>
      <c r="H46" s="8" t="s">
        <v>534</v>
      </c>
      <c r="I46" s="8" t="s">
        <v>535</v>
      </c>
      <c r="J46" s="9" t="s">
        <v>536</v>
      </c>
    </row>
    <row r="47" spans="2:10" ht="57.75" customHeight="1">
      <c r="B47" s="10"/>
      <c r="C47" s="1215" t="s">
        <v>3</v>
      </c>
      <c r="D47" s="1215"/>
      <c r="E47" s="1216"/>
      <c r="F47" s="11">
        <v>20.86</v>
      </c>
      <c r="G47" s="12">
        <v>17.84</v>
      </c>
      <c r="H47" s="12">
        <v>21.79</v>
      </c>
      <c r="I47" s="12">
        <v>21.79</v>
      </c>
      <c r="J47" s="13">
        <v>20.81</v>
      </c>
    </row>
    <row r="48" spans="2:10" ht="57.75" customHeight="1">
      <c r="B48" s="14"/>
      <c r="C48" s="1217" t="s">
        <v>4</v>
      </c>
      <c r="D48" s="1217"/>
      <c r="E48" s="1218"/>
      <c r="F48" s="15">
        <v>7.85</v>
      </c>
      <c r="G48" s="16">
        <v>7.91</v>
      </c>
      <c r="H48" s="16">
        <v>8.6199999999999992</v>
      </c>
      <c r="I48" s="16">
        <v>6.28</v>
      </c>
      <c r="J48" s="17">
        <v>5.08</v>
      </c>
    </row>
    <row r="49" spans="2:10" ht="57.75" customHeight="1" thickBot="1">
      <c r="B49" s="18"/>
      <c r="C49" s="1219" t="s">
        <v>5</v>
      </c>
      <c r="D49" s="1219"/>
      <c r="E49" s="1220"/>
      <c r="F49" s="19" t="s">
        <v>537</v>
      </c>
      <c r="G49" s="20" t="s">
        <v>538</v>
      </c>
      <c r="H49" s="20">
        <v>5.13</v>
      </c>
      <c r="I49" s="20" t="s">
        <v>539</v>
      </c>
      <c r="J49" s="21" t="s">
        <v>540</v>
      </c>
    </row>
    <row r="50" spans="2:10" ht="13.5" customHeight="1"/>
    <row r="51" spans="2:10" ht="13.5" hidden="1" customHeight="1"/>
    <row r="52" spans="2:10" ht="13.5" hidden="1" customHeight="1"/>
    <row r="53" spans="2:10" ht="13.5" hidden="1" customHeight="1"/>
  </sheetData>
  <sheetProtection algorithmName="SHA-512" hashValue="oVo6Js648RIuQ5yDAKng6I/3BHhQS/E2Xb+LGb9t4oWzfH2QRQZFg9djtaAyjjAOppgorKeAQLrZz2W/vbrNiQ==" saltValue="akeWcpyho+XVHdOHVROW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2019-02-14T02:14:12Z</dcterms:created>
  <dc:creator>財務調査課</dc:creator>
  <cp:lastPrinted>2019-10-25T09:43:50Z</cp:lastPrinted>
  <dcterms:modified xsi:type="dcterms:W3CDTF">2019-10-31T01:29:46Z</dcterms:modified>
  <dc:title>財政状況資料集</dc:title>
</cp:coreProperties>
</file>