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財務書類" sheetId="18" r:id="rId15"/>
    <sheet name="指標" sheetId="19" r:id="rId16"/>
  </sheets>
  <externalReferences>
    <externalReference r:id="rId17"/>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18" l="1"/>
  <c r="AI13" i="18"/>
  <c r="AH13" i="18"/>
  <c r="AG13" i="18"/>
  <c r="AF13" i="18"/>
  <c r="AE13" i="18"/>
  <c r="AD13" i="18"/>
  <c r="AC13" i="18"/>
  <c r="AB13" i="18"/>
  <c r="AA13" i="18"/>
  <c r="Z13" i="18"/>
  <c r="Y13" i="18"/>
  <c r="X13" i="18"/>
  <c r="W13" i="18"/>
  <c r="V13" i="18"/>
  <c r="AJ12" i="18"/>
  <c r="AI12" i="18"/>
  <c r="AH12" i="18"/>
  <c r="AG12" i="18"/>
  <c r="AF12" i="18"/>
  <c r="AE12" i="18"/>
  <c r="AD12" i="18"/>
  <c r="AC12" i="18"/>
  <c r="AB12" i="18"/>
  <c r="AA12" i="18"/>
  <c r="Z12" i="18"/>
  <c r="Y12" i="18"/>
  <c r="X12" i="18"/>
  <c r="W12" i="18"/>
  <c r="V12" i="18"/>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<sst xmlns="http://schemas.openxmlformats.org/spreadsheetml/2006/main" count="1328" uniqueCount="704">
  <si>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</si>
  <si>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</si>
  <si>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</si>
  <si>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</si>
  <si>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</si>
  <si>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</si>
  <si>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</si>
  <si>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</si>
  <si>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</si>
  <si>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</si>
  <si>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</si>
  <si>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</si>
  <si>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</si>
  <si>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</si>
  <si>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</si>
  <si>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</si>
  <si>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</si>
  <si>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</si>
  <si>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</si>
  <si>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</si>
  <si>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</si>
  <si>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</si>
  <si>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</si>
  <si>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</si>
  <si>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</si>
  <si>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</si>
  <si>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</si>
  <si>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</si>
  <si>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</si>
  <si>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</si>
  <si>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</si>
  <si>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</si>
  <si>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</si>
  <si>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</si>
  <si>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</si>
  <si>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</si>
  <si>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</si>
  <si>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</si>
  <si>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</si>
  <si>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</si>
  <si>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</si>
  <si>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</si>
  <si>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</si>
  <si>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</si>
  <si>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</si>
  <si>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</si>
  <si>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</si>
  <si>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</si>
  <si>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</si>
  <si>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</si>
  <si>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</si>
  <si>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</si>
  <si>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</si>
  <si>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</si>
  <si>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</si>
  <si>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</si>
  <si>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</si>
  <si>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</si>
  <si>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</si>
  <si>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</si>
  <si>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</si>
  <si>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</si>
  <si>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</si>
  <si>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</si>
  <si>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</si>
  <si>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</si>
  <si>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</si>
  <si>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</si>
  <si>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</si>
  <si>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</si>
  <si>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</si>
  <si>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</si>
  <si>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</si>
  <si>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</si>
  <si>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</si>
  <si>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</si>
  <si>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</si>
  <si>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</si>
  <si>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</si>
  <si>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</si>
  <si>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</si>
  <si>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</si>
  <si>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</si>
  <si>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</si>
  <si>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</si>
  <si>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</si>
  <si>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</si>
  <si>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</si>
  <si>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</si>
  <si>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</si>
  <si>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</si>
  <si>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</si>
  <si>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</si>
  <si>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</si>
  <si>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</si>
  <si>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</si>
  <si>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</si>
  <si>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</si>
  <si>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</si>
  <si>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</si>
  <si>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</si>
  <si>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</si>
  <si>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</si>
  <si>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</si>
  <si>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</si>
  <si>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</si>
  <si>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</si>
  <si>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</si>
  <si>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</si>
  <si>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</si>
  <si>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</si>
  <si>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</si>
  <si>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</si>
  <si>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</si>
  <si>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</si>
  <si>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</si>
  <si>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</si>
  <si>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</si>
  <si>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</si>
  <si>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</si>
  <si>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</si>
  <si>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</si>
  <si>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</si>
  <si>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</si>
  <si>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</si>
  <si>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</si>
  <si>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</si>
  <si>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</si>
  <si>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</si>
  <si>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</si>
  <si>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</si>
  <si>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</si>
  <si>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</si>
  <si>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</si>
  <si>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</si>
  <si>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</si>
  <si>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</si>
  <si>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</si>
  <si>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</si>
  <si>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</si>
  <si>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</si>
  <si>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</si>
  <si>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</si>
  <si>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</si>
  <si>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</si>
  <si>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</si>
  <si>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</si>
  <si>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</si>
  <si>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</si>
  <si>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</si>
  <si>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</si>
  <si>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</si>
  <si>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</si>
  <si>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</si>
  <si>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</si>
  <si>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</si>
  <si>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</si>
  <si>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</si>
  <si>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</si>
  <si>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</si>
  <si>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</si>
  <si>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</si>
  <si>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</si>
  <si>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</si>
  <si>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</si>
  <si>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</si>
  <si>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</si>
  <si>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</si>
  <si>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</si>
  <si>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</si>
  <si>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</si>
  <si>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</si>
  <si>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</si>
  <si>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</si>
  <si>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</si>
  <si>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</si>
  <si>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</si>
  <si>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</si>
  <si>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</si>
  <si>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</si>
  <si>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</si>
  <si>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</si>
  <si>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</si>
  <si>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</si>
  <si>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</si>
  <si>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</si>
  <si>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</si>
  <si>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</si>
  <si>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</si>
  <si>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</si>
  <si>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</si>
  <si>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</si>
  <si>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</si>
  <si>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</si>
  <si>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</si>
  <si>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</si>
  <si>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</si>
  <si>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</si>
  <si>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</si>
  <si>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</si>
  <si>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</si>
  <si>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</si>
  <si>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</si>
  <si>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</si>
  <si>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</si>
  <si>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</si>
  <si>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</si>
  <si>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</si>
  <si>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</si>
  <si>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</si>
  <si>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</si>
  <si>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</si>
  <si>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</si>
  <si>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千葉県四街道市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</si>
  <si>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</si>
  <si>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</si>
  <si>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</si>
  <si>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</si>
  <si>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</si>
  <si>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</si>
  <si>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</si>
  <si>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</si>
  <si>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</si>
  <si>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</si>
  <si>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</si>
  <si>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</si>
  <si>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</si>
  <si>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</si>
  <si>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</si>
  <si>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</si>
  <si>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</si>
  <si>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</si>
  <si>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</si>
  <si>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</si>
  <si>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</si>
  <si>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</si>
  <si>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</si>
  <si>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</si>
  <si>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</si>
  <si>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</si>
  <si>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</si>
  <si>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</si>
  <si>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</si>
  <si>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</si>
  <si>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</si>
  <si>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</si>
  <si>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</si>
  <si>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</si>
  <si>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</si>
  <si>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</si>
  <si>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</si>
  <si>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</si>
  <si>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</si>
  <si>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</si>
  <si>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</si>
  <si>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</si>
  <si>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</si>
  <si>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</si>
  <si>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</si>
  <si>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</si>
  <si>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</si>
  <si>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</si>
  <si>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</si>
  <si>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</si>
  <si>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</si>
  <si>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</si>
  <si>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</si>
  <si>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</si>
  <si>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</si>
  <si>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</si>
  <si>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</si>
  <si>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</si>
  <si>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</si>
  <si>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</si>
  <si>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</si>
  <si>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</si>
  <si>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</si>
  <si>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</si>
  <si>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</si>
  <si>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</si>
  <si>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</si>
  <si>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</si>
  <si>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</si>
  <si>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</si>
  <si>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</si>
  <si>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</si>
  <si>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</si>
  <si>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</si>
  <si>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</si>
  <si>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</si>
  <si>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</si>
  <si>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</si>
  <si>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</si>
  <si>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</si>
  <si>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</si>
  <si>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</si>
  <si>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</si>
  <si>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</si>
  <si>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</si>
  <si>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</si>
  <si>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</si>
  <si>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</si>
  <si>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</si>
  <si>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</si>
  <si>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</si>
  <si>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</si>
  <si>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</si>
  <si>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</si>
  <si>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</si>
  <si>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</si>
  <si>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</si>
  <si>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</si>
  <si>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</si>
  <si>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</si>
  <si>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</si>
  <si>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</si>
  <si>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</si>
  <si>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</si>
  <si>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</si>
  <si>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</si>
  <si>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</si>
  <si>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</si>
  <si>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</si>
  <si>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</si>
  <si>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</si>
  <si>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</si>
  <si>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</si>
  <si>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</si>
  <si>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</si>
  <si>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</si>
  <si>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</si>
  <si>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</si>
  <si>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</si>
  <si>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</si>
  <si>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</si>
  <si>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</si>
  <si>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</si>
  <si>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</si>
  <si>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</si>
  <si>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</si>
  <si>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</si>
  <si>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</si>
  <si>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</si>
  <si>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</si>
  <si>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</si>
  <si>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</si>
  <si>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</si>
  <si>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</si>
  <si>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</si>
  <si>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</si>
  <si>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</si>
  <si>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</si>
  <si>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</si>
  <si>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</si>
  <si>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</si>
  <si>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</si>
  <si>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</si>
  <si>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</si>
  <si>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</si>
  <si>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</si>
  <si>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</si>
  <si>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</si>
  <si>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</si>
  <si>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</si>
  <si>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</si>
  <si>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</si>
  <si>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</si>
  <si>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</si>
  <si>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</si>
  <si>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</si>
  <si>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</si>
  <si>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</si>
  <si>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</si>
  <si>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</si>
  <si>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</si>
  <si>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</si>
  <si>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</si>
  <si>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</si>
  <si>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</si>
  <si>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</si>
  <si>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</si>
  <si>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</si>
  <si>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</si>
  <si>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</si>
  <si>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</si>
  <si>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</si>
  <si>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</si>
  <si>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</si>
  <si>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</si>
  <si>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</si>
  <si>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</si>
  <si>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</si>
  <si>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</si>
  <si>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</si>
  <si>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</si>
  <si>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</si>
  <si>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</si>
  <si>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</si>
  <si>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</si>
  <si>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</si>
  <si>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</si>
  <si>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</si>
  <si>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</si>
  <si>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</si>
  <si>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</si>
  <si>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</si>
  <si>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</si>
  <si>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</si>
  <si>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</si>
  <si>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</si>
  <si>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</si>
  <si>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</si>
  <si>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</si>
  <si>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</si>
  <si>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</si>
  <si>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</si>
  <si>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</si>
  <si>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</si>
  <si>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</si>
  <si>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</si>
  <si>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</si>
  <si>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</si>
  <si>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</si>
  <si>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</si>
  <si>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</si>
  <si>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</si>
  <si>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</si>
  <si>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</si>
  <si>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</si>
  <si>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</si>
  <si>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</si>
  <si>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</si>
  <si>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</si>
  <si>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</si>
  <si>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</si>
  <si>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</si>
  <si>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</si>
  <si>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</si>
  <si>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</si>
  <si>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</si>
  <si>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</si>
  <si>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</si>
  <si>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</si>
  <si>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</si>
  <si>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</si>
  <si>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</si>
  <si>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</si>
  <si>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</si>
  <si>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</si>
  <si>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</si>
  <si>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</si>
  <si>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</si>
  <si>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</si>
  <si>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</si>
  <si>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</si>
  <si>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</si>
  <si>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</si>
  <si>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</si>
  <si>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</si>
  <si>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</si>
  <si>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</si>
  <si>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</si>
  <si>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</si>
  <si>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</si>
  <si>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</si>
  <si>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</si>
  <si>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</si>
  <si>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</si>
  <si>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</si>
  <si>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</si>
  <si>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</si>
  <si>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</si>
  <si>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</si>
  <si>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</si>
  <si>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</si>
  <si>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</si>
  <si>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</si>
  <si>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</si>
  <si>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</si>
  <si>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</si>
  <si>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</si>
  <si>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</si>
  <si>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</si>
  <si>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</si>
  <si>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</si>
  <si>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</si>
  <si>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</si>
  <si>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</si>
  <si>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</si>
  <si>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</si>
  <si>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</si>
  <si>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</si>
  <si>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</si>
  <si>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</si>
  <si>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</si>
  <si>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</si>
  <si>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</si>
  <si>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</si>
  <si>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</si>
  <si>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</si>
  <si>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</si>
  <si>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</si>
  <si>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</si>
  <si>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</si>
  <si>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</si>
  <si>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</si>
  <si>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</si>
  <si>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</si>
  <si>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</si>
  <si>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</si>
  <si>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</si>
  <si>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</si>
  <si>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</si>
  <si>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</si>
  <si>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</si>
  <si>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</si>
  <si>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</si>
  <si>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</si>
  <si>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</si>
  <si>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</si>
  <si>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</si>
  <si>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</si>
  <si>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</si>
  <si>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</si>
  <si>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</si>
  <si>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</si>
  <si>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</si>
  <si>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</si>
  <si>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</si>
  <si>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</si>
  <si>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</si>
  <si>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</si>
  <si>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</si>
  <si>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</si>
  <si>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</si>
  <si>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</si>
  <si>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</si>
  <si>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</si>
  <si>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</si>
  <si>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</si>
  <si>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</si>
  <si>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</si>
  <si>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</si>
  <si>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</si>
  <si>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</si>
  <si>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</si>
  <si>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</si>
  <si>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</si>
  <si>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</si>
  <si>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</si>
  <si>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</si>
  <si>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</si>
  <si>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</si>
  <si>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</si>
  <si>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</si>
  <si>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2.44</t>
  </si>
  <si>
    <t>▲ 1.60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</si>
  <si>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</si>
  <si>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</si>
  <si>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</si>
  <si>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</si>
  <si>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</si>
  <si>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</si>
  <si>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</si>
  <si>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</si>
  <si>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</si>
  <si>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</si>
  <si>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</si>
  <si>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</si>
  <si>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</si>
  <si>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</si>
  <si>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住みよい豊かなまちづくり推進基金</t>
    <rPh sb="0" eb="1">
      <t>ス</t>
    </rPh>
    <rPh sb="4" eb="5">
      <t>ユタ</t>
    </rPh>
    <rPh sb="12" eb="14">
      <t>スイシン</t>
    </rPh>
    <rPh sb="14" eb="16">
      <t>キキン</t>
    </rPh>
    <phoneticPr fontId="5"/>
  </si>
  <si>
    <t>庁舎建設基金</t>
    <rPh sb="0" eb="2">
      <t>チョウシャ</t>
    </rPh>
    <rPh sb="2" eb="4">
      <t>ケンセツ</t>
    </rPh>
    <rPh sb="4" eb="6">
      <t>キキン</t>
    </rPh>
    <phoneticPr fontId="5"/>
  </si>
  <si>
    <t>廃棄物処理施設建設基金</t>
    <rPh sb="0" eb="3">
      <t>ハイキブツ</t>
    </rPh>
    <rPh sb="3" eb="5">
      <t>ショリ</t>
    </rPh>
    <rPh sb="5" eb="7">
      <t>シセツ</t>
    </rPh>
    <rPh sb="7" eb="9">
      <t>ケンセツ</t>
    </rPh>
    <rPh sb="9" eb="11">
      <t>キキン</t>
    </rPh>
    <phoneticPr fontId="5"/>
  </si>
  <si>
    <t>花と緑の基金</t>
    <rPh sb="0" eb="1">
      <t>ハナ</t>
    </rPh>
    <rPh sb="2" eb="3">
      <t>ミドリ</t>
    </rPh>
    <rPh sb="4" eb="6">
      <t>キキン</t>
    </rPh>
    <phoneticPr fontId="5"/>
  </si>
  <si>
    <t>社会福祉基金</t>
    <rPh sb="0" eb="2">
      <t>シャカイ</t>
    </rPh>
    <rPh sb="2" eb="4">
      <t>フクシ</t>
    </rPh>
    <rPh sb="4" eb="6">
      <t>キキン</t>
    </rPh>
    <phoneticPr fontId="5"/>
  </si>
  <si>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</si>
  <si>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</si>
  <si>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</si>
  <si>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</si>
  <si>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</si>
  <si>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</si>
  <si>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</si>
  <si>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</si>
  <si>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印旛郡市広域市町村圏事務組合（水道用水供給事業会計）</t>
    <phoneticPr fontId="2"/>
  </si>
  <si>
    <t>印旛衛生施設管理組合（一般会計）</t>
    <rPh sb="11" eb="13">
      <t>イッパン</t>
    </rPh>
    <rPh sb="13" eb="15">
      <t>カイケイ</t>
    </rPh>
    <phoneticPr fontId="2"/>
  </si>
  <si>
    <t>佐倉市、四街道市、酒々井町葬祭組合（一般会計）</t>
    <rPh sb="18" eb="20">
      <t>イッパン</t>
    </rPh>
    <rPh sb="20" eb="22">
      <t>カイケイ</t>
    </rPh>
    <phoneticPr fontId="2"/>
  </si>
  <si>
    <t>印旛利根川水防事務組合（一般会計）</t>
    <rPh sb="12" eb="16">
      <t>イッパンカイケイ</t>
    </rPh>
    <phoneticPr fontId="2"/>
  </si>
  <si>
    <t>千葉県後期高齢者医療広域連合（一般会計）</t>
    <rPh sb="15" eb="19">
      <t>イッパンカイケイ</t>
    </rPh>
    <phoneticPr fontId="2"/>
  </si>
  <si>
    <t>-</t>
    <phoneticPr fontId="2"/>
  </si>
  <si>
    <t>-</t>
    <phoneticPr fontId="2"/>
  </si>
  <si>
    <t>-</t>
    <phoneticPr fontId="2"/>
  </si>
  <si>
    <t>-</t>
    <phoneticPr fontId="2"/>
  </si>
  <si>
    <t>-</t>
    <phoneticPr fontId="2"/>
  </si>
  <si>
    <t>-</t>
    <phoneticPr fontId="2"/>
  </si>
  <si>
    <t>四街道市地域振興財団</t>
    <rPh sb="0" eb="4">
      <t>ヨツカイドウシ</t>
    </rPh>
    <rPh sb="4" eb="6">
      <t>チイキ</t>
    </rPh>
    <rPh sb="6" eb="8">
      <t>シンコウ</t>
    </rPh>
    <rPh sb="8" eb="10">
      <t>ザイダン</t>
    </rPh>
    <phoneticPr fontId="2"/>
  </si>
  <si>
    <t>-</t>
    <phoneticPr fontId="2"/>
  </si>
  <si>
    <t>-</t>
    <phoneticPr fontId="2"/>
  </si>
  <si>
    <t>-</t>
    <phoneticPr fontId="2"/>
  </si>
  <si>
    <t>-</t>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</si>
  <si>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</si>
  <si>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</si>
  <si>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令和2年度　財務書類に関する情報①</t>
    <rPh sb="3" eb="5">
      <t>ネンド</t>
    </rPh>
    <rPh sb="6" eb="8">
      <t>ザイム</t>
    </rPh>
    <rPh sb="8" eb="10">
      <t>ショルイ</t>
    </rPh>
    <rPh sb="11" eb="12">
      <t>カン</t>
    </rPh>
    <rPh sb="14" eb="16">
      <t>ジョウホウ</t>
    </rPh>
    <phoneticPr fontId="19"/>
  </si>
  <si>
    <t>人口</t>
    <rPh sb="0" eb="2">
      <t>ジンコウ</t>
    </rPh>
    <phoneticPr fontId="19"/>
  </si>
  <si>
    <t>人(R3.1.1現在）</t>
    <rPh sb="0" eb="1">
      <t>ヒト</t>
    </rPh>
    <rPh sb="8" eb="10">
      <t>ゲンザイ</t>
    </rPh>
    <phoneticPr fontId="19"/>
  </si>
  <si>
    <t>職員数（一般職員等）</t>
    <rPh sb="0" eb="3">
      <t>ショクインスウ</t>
    </rPh>
    <rPh sb="4" eb="6">
      <t>イッパン</t>
    </rPh>
    <rPh sb="6" eb="8">
      <t>ショクイン</t>
    </rPh>
    <rPh sb="8" eb="9">
      <t>トウ</t>
    </rPh>
    <phoneticPr fontId="19"/>
  </si>
  <si>
    <t>人</t>
    <rPh sb="0" eb="1">
      <t>ニン</t>
    </rPh>
    <phoneticPr fontId="19"/>
  </si>
  <si>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19"/>
  </si>
  <si>
    <t>団体名</t>
    <rPh sb="0" eb="2">
      <t>ダンタイ</t>
    </rPh>
    <rPh sb="2" eb="3">
      <t>メイ</t>
    </rPh>
    <phoneticPr fontId="19"/>
  </si>
  <si>
    <t>千葉県四街道市</t>
    <phoneticPr fontId="42"/>
  </si>
  <si>
    <t>面積</t>
    <rPh sb="0" eb="2">
      <t>メンセキ</t>
    </rPh>
    <phoneticPr fontId="19"/>
  </si>
  <si>
    <t>㎢</t>
  </si>
  <si>
    <t>実質赤字比率</t>
    <rPh sb="0" eb="2">
      <t>ジッシツ</t>
    </rPh>
    <rPh sb="2" eb="4">
      <t>アカジ</t>
    </rPh>
    <rPh sb="4" eb="6">
      <t>ヒリツ</t>
    </rPh>
    <phoneticPr fontId="19"/>
  </si>
  <si>
    <t>％</t>
  </si>
  <si>
    <t>附属明細書</t>
    <rPh sb="0" eb="2">
      <t>フゾク</t>
    </rPh>
    <rPh sb="2" eb="5">
      <t>メイサイショ</t>
    </rPh>
    <phoneticPr fontId="19"/>
  </si>
  <si>
    <t>注記</t>
    <rPh sb="0" eb="2">
      <t>チュウキ</t>
    </rPh>
    <phoneticPr fontId="19"/>
  </si>
  <si>
    <t>固定資産台帳</t>
    <rPh sb="0" eb="4">
      <t>コテイシサン</t>
    </rPh>
    <rPh sb="4" eb="6">
      <t>ダイチョウ</t>
    </rPh>
    <phoneticPr fontId="19"/>
  </si>
  <si>
    <t>標準財政規模</t>
    <rPh sb="0" eb="2">
      <t>ヒョウジュン</t>
    </rPh>
    <rPh sb="2" eb="4">
      <t>ザイセイ</t>
    </rPh>
    <rPh sb="4" eb="6">
      <t>キボ</t>
    </rPh>
    <phoneticPr fontId="19"/>
  </si>
  <si>
    <t>千円</t>
    <rPh sb="0" eb="2">
      <t>センエン</t>
    </rPh>
    <phoneticPr fontId="19"/>
  </si>
  <si>
    <t>連結実質赤字比率</t>
    <rPh sb="0" eb="2">
      <t>レンケツ</t>
    </rPh>
    <rPh sb="2" eb="4">
      <t>ジッシツ</t>
    </rPh>
    <rPh sb="4" eb="6">
      <t>アカジ</t>
    </rPh>
    <rPh sb="6" eb="8">
      <t>ヒリツ</t>
    </rPh>
    <phoneticPr fontId="19"/>
  </si>
  <si>
    <t>団体コード</t>
    <rPh sb="0" eb="2">
      <t>ダンタイ</t>
    </rPh>
    <phoneticPr fontId="19"/>
  </si>
  <si>
    <t>122289</t>
  </si>
  <si>
    <t>類似団体区分</t>
    <rPh sb="0" eb="2">
      <t>ルイジ</t>
    </rPh>
    <rPh sb="2" eb="4">
      <t>ダンタイ</t>
    </rPh>
    <rPh sb="4" eb="6">
      <t>クブン</t>
    </rPh>
    <phoneticPr fontId="19"/>
  </si>
  <si>
    <t>都市Ⅱ－３</t>
  </si>
  <si>
    <t>実質公債費率</t>
    <rPh sb="0" eb="2">
      <t>ジッシツ</t>
    </rPh>
    <rPh sb="2" eb="5">
      <t>コウサイヒ</t>
    </rPh>
    <rPh sb="5" eb="6">
      <t>リツ</t>
    </rPh>
    <phoneticPr fontId="19"/>
  </si>
  <si>
    <t>将来負担比率</t>
    <rPh sb="0" eb="2">
      <t>ショウライ</t>
    </rPh>
    <rPh sb="2" eb="4">
      <t>フタン</t>
    </rPh>
    <rPh sb="4" eb="6">
      <t>ヒリツ</t>
    </rPh>
    <phoneticPr fontId="19"/>
  </si>
  <si>
    <t>１．資産・負債の状況</t>
    <rPh sb="2" eb="4">
      <t>シサン</t>
    </rPh>
    <rPh sb="5" eb="7">
      <t>フサイ</t>
    </rPh>
    <rPh sb="8" eb="10">
      <t>ジョウキョウ</t>
    </rPh>
    <phoneticPr fontId="19"/>
  </si>
  <si>
    <t>（単位：百万円）</t>
    <rPh sb="1" eb="3">
      <t>タンイ</t>
    </rPh>
    <rPh sb="4" eb="5">
      <t>ヒャク</t>
    </rPh>
    <rPh sb="5" eb="7">
      <t>マンエン</t>
    </rPh>
    <phoneticPr fontId="19"/>
  </si>
  <si>
    <t>２．行政コストの状況</t>
    <rPh sb="2" eb="4">
      <t>ギョウセイ</t>
    </rPh>
    <rPh sb="8" eb="10">
      <t>ジョウキョウ</t>
    </rPh>
    <phoneticPr fontId="19"/>
  </si>
  <si>
    <t>平成28年度</t>
    <rPh sb="0" eb="2">
      <t>ヘイセイ</t>
    </rPh>
    <rPh sb="4" eb="6">
      <t>ネンド</t>
    </rPh>
    <phoneticPr fontId="10"/>
  </si>
  <si>
    <t>平成29年度</t>
    <rPh sb="0" eb="2">
      <t>ヘイセイ</t>
    </rPh>
    <rPh sb="4" eb="6">
      <t>ネンド</t>
    </rPh>
    <phoneticPr fontId="10"/>
  </si>
  <si>
    <t>平成30年度</t>
    <rPh sb="0" eb="2">
      <t>ヘイセイ</t>
    </rPh>
    <rPh sb="4" eb="6">
      <t>ネンド</t>
    </rPh>
    <phoneticPr fontId="10"/>
  </si>
  <si>
    <t>令和元年度</t>
    <rPh sb="0" eb="2">
      <t>レイワ</t>
    </rPh>
    <rPh sb="2" eb="4">
      <t>ガンネン</t>
    </rPh>
    <rPh sb="3" eb="5">
      <t>ネンド</t>
    </rPh>
    <phoneticPr fontId="10"/>
  </si>
  <si>
    <t>令和2年度</t>
    <rPh sb="0" eb="2">
      <t>レイワ</t>
    </rPh>
    <rPh sb="3" eb="5">
      <t>ネンド</t>
    </rPh>
    <phoneticPr fontId="10"/>
  </si>
  <si>
    <t>平成28年度</t>
    <rPh sb="0" eb="2">
      <t>ヘイセイ</t>
    </rPh>
    <rPh sb="4" eb="6">
      <t>ネンド</t>
    </rPh>
    <phoneticPr fontId="19"/>
  </si>
  <si>
    <t>平成29年度</t>
    <rPh sb="0" eb="2">
      <t>ヘイセイ</t>
    </rPh>
    <rPh sb="4" eb="6">
      <t>ネンド</t>
    </rPh>
    <phoneticPr fontId="19"/>
  </si>
  <si>
    <t>平成30年度</t>
    <rPh sb="0" eb="2">
      <t>ヘイセイ</t>
    </rPh>
    <rPh sb="4" eb="6">
      <t>ネンド</t>
    </rPh>
    <phoneticPr fontId="19"/>
  </si>
  <si>
    <t>令和元年度</t>
    <rPh sb="0" eb="2">
      <t>レイワ</t>
    </rPh>
    <rPh sb="2" eb="4">
      <t>ガンネン</t>
    </rPh>
    <rPh sb="4" eb="5">
      <t>ド</t>
    </rPh>
    <phoneticPr fontId="19"/>
  </si>
  <si>
    <t>令和2年度</t>
    <rPh sb="0" eb="2">
      <t>レイワ</t>
    </rPh>
    <rPh sb="3" eb="5">
      <t>ネンド</t>
    </rPh>
    <rPh sb="4" eb="5">
      <t>ド</t>
    </rPh>
    <phoneticPr fontId="19"/>
  </si>
  <si>
    <t>一般会計等</t>
    <rPh sb="0" eb="2">
      <t>イッパン</t>
    </rPh>
    <rPh sb="2" eb="4">
      <t>カイケイ</t>
    </rPh>
    <rPh sb="4" eb="5">
      <t>トウ</t>
    </rPh>
    <phoneticPr fontId="19"/>
  </si>
  <si>
    <t>資産</t>
    <rPh sb="0" eb="2">
      <t>シサン</t>
    </rPh>
    <phoneticPr fontId="19"/>
  </si>
  <si>
    <t>純経常行政コスト</t>
    <rPh sb="0" eb="1">
      <t>ジュン</t>
    </rPh>
    <rPh sb="1" eb="3">
      <t>ケイジョウ</t>
    </rPh>
    <rPh sb="3" eb="5">
      <t>ギョウセイ</t>
    </rPh>
    <phoneticPr fontId="19"/>
  </si>
  <si>
    <t>全体</t>
    <rPh sb="0" eb="2">
      <t>ゼンタイ</t>
    </rPh>
    <phoneticPr fontId="19"/>
  </si>
  <si>
    <t>連結</t>
    <rPh sb="0" eb="2">
      <t>レンケツ</t>
    </rPh>
    <phoneticPr fontId="19"/>
  </si>
  <si>
    <t>負債</t>
    <rPh sb="0" eb="2">
      <t>フサイ</t>
    </rPh>
    <phoneticPr fontId="19"/>
  </si>
  <si>
    <t>純行政コスト</t>
    <rPh sb="0" eb="1">
      <t>ジュン</t>
    </rPh>
    <rPh sb="1" eb="3">
      <t>ギョウセイ</t>
    </rPh>
    <phoneticPr fontId="19"/>
  </si>
  <si>
    <t>分析：</t>
    <rPh sb="0" eb="2">
      <t>ブンセキ</t>
    </rPh>
    <phoneticPr fontId="19"/>
  </si>
  <si>
    <t xml:space="preserve">昨年度と比較し、一般会計等の資産総額は632百万円減少し、負債は245百万円減少した。
資産は事業用資産の建物及びインフラ資産の工作物の減価償却による資産の減少が資産の取得額を上回ったことから減少した。
負債は一般廃棄物処理事業債や地方道路等整備事業債等の地方債の元金償還終了により減少した。
</t>
    <rPh sb="116" eb="118">
      <t>チホウ</t>
    </rPh>
    <rPh sb="118" eb="120">
      <t>ドウロ</t>
    </rPh>
    <rPh sb="120" eb="121">
      <t>トウ</t>
    </rPh>
    <rPh sb="121" eb="123">
      <t>セイビ</t>
    </rPh>
    <rPh sb="123" eb="125">
      <t>ジギョウ</t>
    </rPh>
    <rPh sb="125" eb="126">
      <t>サイ</t>
    </rPh>
    <phoneticPr fontId="42"/>
  </si>
  <si>
    <t>昨年度と比較し、一般会計等の純経常行政コストは10,763百万円増加した。
経常費用は、特別定額給付金等の新型コロナウイルス感染症対策に関連する補助費の増加により移転費用の補助金等が増加したことや、業務費用の物件費等が増加した一方で、職員給与費等の業務費用の人件費が減少した。
経常費用（36,954百万円）に占める割合は、移転費用56.5％（20,874百万円）、物件費等28.7％（10,616百万円）、人件費13.7％（5,070百万円）となっている。
高齢化の進行や子育て支援への対応等により社会保障給付費が増加していることから、移転費用は今後も増加傾向が続くことが見込まれる。</t>
    <rPh sb="32" eb="34">
      <t>ゾウカ</t>
    </rPh>
    <rPh sb="44" eb="46">
      <t>トクベツ</t>
    </rPh>
    <rPh sb="46" eb="48">
      <t>テイガク</t>
    </rPh>
    <rPh sb="48" eb="51">
      <t>キュウフキン</t>
    </rPh>
    <rPh sb="51" eb="52">
      <t>トウ</t>
    </rPh>
    <rPh sb="68" eb="70">
      <t>カンレン</t>
    </rPh>
    <rPh sb="72" eb="74">
      <t>ホジョ</t>
    </rPh>
    <rPh sb="74" eb="75">
      <t>ヒ</t>
    </rPh>
    <rPh sb="76" eb="78">
      <t>ゾウカ</t>
    </rPh>
    <rPh sb="86" eb="89">
      <t>ホジョキン</t>
    </rPh>
    <rPh sb="89" eb="90">
      <t>トウ</t>
    </rPh>
    <rPh sb="91" eb="93">
      <t>ゾウカ</t>
    </rPh>
    <rPh sb="117" eb="119">
      <t>ショクイン</t>
    </rPh>
    <rPh sb="119" eb="121">
      <t>キュウヨ</t>
    </rPh>
    <rPh sb="121" eb="122">
      <t>ヒ</t>
    </rPh>
    <rPh sb="122" eb="123">
      <t>トウ</t>
    </rPh>
    <phoneticPr fontId="42"/>
  </si>
  <si>
    <t>３．純資産変動の状況</t>
    <rPh sb="2" eb="5">
      <t>ジュンシサン</t>
    </rPh>
    <rPh sb="5" eb="7">
      <t>ヘンドウ</t>
    </rPh>
    <rPh sb="8" eb="10">
      <t>ジョウキョウ</t>
    </rPh>
    <phoneticPr fontId="19"/>
  </si>
  <si>
    <t>４．資金収支の状況</t>
    <rPh sb="2" eb="4">
      <t>シキン</t>
    </rPh>
    <rPh sb="4" eb="6">
      <t>シュウシ</t>
    </rPh>
    <rPh sb="7" eb="9">
      <t>ジョウキョウ</t>
    </rPh>
    <phoneticPr fontId="19"/>
  </si>
  <si>
    <t>本年度差額</t>
    <rPh sb="0" eb="3">
      <t>ホンネンド</t>
    </rPh>
    <rPh sb="3" eb="5">
      <t>サガク</t>
    </rPh>
    <phoneticPr fontId="19"/>
  </si>
  <si>
    <t>業務活動収支</t>
    <rPh sb="0" eb="2">
      <t>ギョウム</t>
    </rPh>
    <rPh sb="2" eb="4">
      <t>カツドウ</t>
    </rPh>
    <rPh sb="4" eb="6">
      <t>シュウシ</t>
    </rPh>
    <phoneticPr fontId="19"/>
  </si>
  <si>
    <t>本年度純資産変動額</t>
    <rPh sb="0" eb="3">
      <t>ホンネンド</t>
    </rPh>
    <rPh sb="3" eb="6">
      <t>ジュンシサン</t>
    </rPh>
    <rPh sb="6" eb="8">
      <t>ヘンドウ</t>
    </rPh>
    <rPh sb="8" eb="9">
      <t>ガク</t>
    </rPh>
    <phoneticPr fontId="19"/>
  </si>
  <si>
    <t>投資活動収支</t>
    <rPh sb="0" eb="2">
      <t>トウシ</t>
    </rPh>
    <rPh sb="2" eb="4">
      <t>カツドウ</t>
    </rPh>
    <rPh sb="4" eb="6">
      <t>シュウシ</t>
    </rPh>
    <phoneticPr fontId="19"/>
  </si>
  <si>
    <t>純資産残高</t>
    <rPh sb="0" eb="3">
      <t>ジュンシサン</t>
    </rPh>
    <rPh sb="3" eb="5">
      <t>ザンダカ</t>
    </rPh>
    <phoneticPr fontId="19"/>
  </si>
  <si>
    <t>財務活動収支</t>
    <rPh sb="0" eb="2">
      <t>ザイム</t>
    </rPh>
    <rPh sb="2" eb="4">
      <t>カツドウ</t>
    </rPh>
    <rPh sb="4" eb="6">
      <t>シュウシ</t>
    </rPh>
    <phoneticPr fontId="19"/>
  </si>
  <si>
    <t xml:space="preserve">一般会計等において、税収等の財源（35,397百万円）が純行政コスト（35,787百万円）を下回ったことから、本年度差額は▲390百万円となり、純資産残高は387百万円の減少となった。
人口が増加基調であることから市税の収納率の向上に努め財源を確保するとともに、経年により老朽化が進んだ施設の改修等により資産形成に努めていく。
</t>
    <phoneticPr fontId="42"/>
  </si>
  <si>
    <t>業務活動収支は、新型コロナウイルス感染症対策に関連する地方創生臨時交付金等の国県等補助金収入の増加の影響等で1,940百万円となった。
投資活動収支は、３．３．１号山梨臼井線整備事業、文化センター改修事業の継続実施及び教育ネットワーク基盤整備事業実施の影響で、▲1,465百万円となった。
財務活動収支については、新規地方債発行を抑制した影響で、地方債の償還支出が地方債発行額を上回ったことから▲255百万円となった</t>
    <rPh sb="8" eb="10">
      <t>シンガタ</t>
    </rPh>
    <rPh sb="17" eb="20">
      <t>カンセンショウ</t>
    </rPh>
    <rPh sb="27" eb="29">
      <t>チホウ</t>
    </rPh>
    <rPh sb="29" eb="31">
      <t>ソウセイ</t>
    </rPh>
    <rPh sb="31" eb="33">
      <t>リンジ</t>
    </rPh>
    <rPh sb="33" eb="36">
      <t>コウフキン</t>
    </rPh>
    <rPh sb="36" eb="37">
      <t>トウ</t>
    </rPh>
    <rPh sb="103" eb="105">
      <t>ケイゾク</t>
    </rPh>
    <rPh sb="105" eb="107">
      <t>ジッシ</t>
    </rPh>
    <rPh sb="109" eb="111">
      <t>キョウイク</t>
    </rPh>
    <rPh sb="117" eb="119">
      <t>キバン</t>
    </rPh>
    <rPh sb="119" eb="121">
      <t>セイビ</t>
    </rPh>
    <rPh sb="121" eb="123">
      <t>ジギョウ</t>
    </rPh>
    <rPh sb="123" eb="125">
      <t>ジッシ</t>
    </rPh>
    <phoneticPr fontId="42"/>
  </si>
  <si>
    <t>令和2年度　財務書類に関する情報②（一般会計等に係る指標）</t>
    <rPh sb="0" eb="2">
      <t>レイワ</t>
    </rPh>
    <rPh sb="3" eb="5">
      <t>ネンド</t>
    </rPh>
    <rPh sb="4" eb="5">
      <t>ド</t>
    </rPh>
    <rPh sb="6" eb="8">
      <t>ザイム</t>
    </rPh>
    <rPh sb="8" eb="10">
      <t>ショルイ</t>
    </rPh>
    <rPh sb="11" eb="12">
      <t>カン</t>
    </rPh>
    <rPh sb="14" eb="16">
      <t>ジョウホウ</t>
    </rPh>
    <rPh sb="18" eb="20">
      <t>イッパン</t>
    </rPh>
    <rPh sb="20" eb="22">
      <t>カイケイ</t>
    </rPh>
    <rPh sb="22" eb="23">
      <t>トウ</t>
    </rPh>
    <rPh sb="24" eb="25">
      <t>カカワ</t>
    </rPh>
    <rPh sb="26" eb="28">
      <t>シヒョウ</t>
    </rPh>
    <phoneticPr fontId="19"/>
  </si>
  <si>
    <t>１．資産の状況</t>
    <rPh sb="2" eb="4">
      <t>シサン</t>
    </rPh>
    <rPh sb="5" eb="7">
      <t>ジョウキョウ</t>
    </rPh>
    <phoneticPr fontId="19"/>
  </si>
  <si>
    <t>分析欄：</t>
    <rPh sb="0" eb="2">
      <t>ブンセキ</t>
    </rPh>
    <rPh sb="2" eb="3">
      <t>ラン</t>
    </rPh>
    <phoneticPr fontId="19"/>
  </si>
  <si>
    <t>①住民一人当たり資産額（万円）</t>
    <rPh sb="1" eb="3">
      <t>ジュウミン</t>
    </rPh>
    <rPh sb="3" eb="5">
      <t>ヒトリ</t>
    </rPh>
    <rPh sb="5" eb="6">
      <t>ア</t>
    </rPh>
    <rPh sb="8" eb="11">
      <t>シサンガク</t>
    </rPh>
    <rPh sb="12" eb="14">
      <t>マンエン</t>
    </rPh>
    <phoneticPr fontId="19"/>
  </si>
  <si>
    <t>②歳入額対資産比率（年）</t>
    <rPh sb="1" eb="3">
      <t>サイニュウ</t>
    </rPh>
    <rPh sb="3" eb="5">
      <t>ガクタイ</t>
    </rPh>
    <rPh sb="5" eb="7">
      <t>シサン</t>
    </rPh>
    <rPh sb="7" eb="9">
      <t>ヒリツ</t>
    </rPh>
    <rPh sb="10" eb="11">
      <t>ネン</t>
    </rPh>
    <phoneticPr fontId="19"/>
  </si>
  <si>
    <t>③有形固定資産減価償却率（％）</t>
    <rPh sb="1" eb="3">
      <t>ユウケイ</t>
    </rPh>
    <rPh sb="3" eb="7">
      <t>コテイシサン</t>
    </rPh>
    <rPh sb="7" eb="9">
      <t>ゲンカ</t>
    </rPh>
    <rPh sb="9" eb="12">
      <t>ショウキャクリツ</t>
    </rPh>
    <phoneticPr fontId="19"/>
  </si>
  <si>
    <t>１．資産の状況</t>
    <phoneticPr fontId="19"/>
  </si>
  <si>
    <t>平成30年度</t>
  </si>
  <si>
    <t>令和元年度</t>
    <rPh sb="0" eb="2">
      <t>レイワ</t>
    </rPh>
    <rPh sb="2" eb="3">
      <t>モト</t>
    </rPh>
    <phoneticPr fontId="10"/>
  </si>
  <si>
    <t>令和2年度</t>
    <rPh sb="0" eb="2">
      <t>レイワ</t>
    </rPh>
    <phoneticPr fontId="10"/>
  </si>
  <si>
    <t>住民一人当たり資産額は施設の老朽化の進行及び、人口の増加により、前年度より1.3万円減少し、類似団体平均値を下回っている。
有形固定資産減価償却率は62.4％となっており、昨年度より1.0％増加している。概ね類似団体の平均値であるが、経年に伴う各施設の老朽化は進んでおり、公共施設個別施設計画に基づく改修等を実施して施設の長寿命化を図っていく。</t>
    <phoneticPr fontId="42"/>
  </si>
  <si>
    <t>資産合計</t>
    <rPh sb="0" eb="2">
      <t>シサン</t>
    </rPh>
    <rPh sb="2" eb="4">
      <t>ゴウケイ</t>
    </rPh>
    <phoneticPr fontId="19"/>
  </si>
  <si>
    <t>減価償却累計額</t>
    <rPh sb="0" eb="2">
      <t>ゲンカ</t>
    </rPh>
    <rPh sb="2" eb="4">
      <t>ショウキャク</t>
    </rPh>
    <rPh sb="4" eb="7">
      <t>ルイケイガク</t>
    </rPh>
    <phoneticPr fontId="19"/>
  </si>
  <si>
    <t>歳入総額</t>
    <rPh sb="0" eb="2">
      <t>サイニュウ</t>
    </rPh>
    <rPh sb="2" eb="4">
      <t>ソウガク</t>
    </rPh>
    <phoneticPr fontId="19"/>
  </si>
  <si>
    <t>有形固定資産　※１</t>
    <rPh sb="0" eb="2">
      <t>ユウケイ</t>
    </rPh>
    <rPh sb="2" eb="4">
      <t>コテイ</t>
    </rPh>
    <rPh sb="4" eb="6">
      <t>シサン</t>
    </rPh>
    <phoneticPr fontId="19"/>
  </si>
  <si>
    <t>当該値</t>
    <rPh sb="0" eb="2">
      <t>トウガイ</t>
    </rPh>
    <rPh sb="2" eb="3">
      <t>アタイ</t>
    </rPh>
    <phoneticPr fontId="5"/>
  </si>
  <si>
    <t>類似団体平均値</t>
    <rPh sb="4" eb="6">
      <t>ヘイキン</t>
    </rPh>
    <rPh sb="6" eb="7">
      <t>チ</t>
    </rPh>
    <phoneticPr fontId="19"/>
  </si>
  <si>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19"/>
  </si>
  <si>
    <t>２．資産と負債の比率</t>
    <rPh sb="2" eb="4">
      <t>シサン</t>
    </rPh>
    <rPh sb="5" eb="7">
      <t>フサイ</t>
    </rPh>
    <rPh sb="8" eb="10">
      <t>ヒリツ</t>
    </rPh>
    <phoneticPr fontId="19"/>
  </si>
  <si>
    <t>純資産比率は地方債の発行を抑制している影響から類似団体平均値を上回っているが、純資産は固定資産の減価償却により年々減少している。
将来世代負担比率は、類似団体平均値を下回っており、前年度より0.1％減少した。
今後は、老朽化した施設の改修等による資産形成に努めるため、地方債の発行が必要となるが、将来世代の負担とならないように、公共施設再配置計画に基づき計画的に施設の大規模改修や縮減を進めていく。</t>
    <phoneticPr fontId="42"/>
  </si>
  <si>
    <t>３．行政コストの状況</t>
    <rPh sb="2" eb="4">
      <t>ギョウセイ</t>
    </rPh>
    <rPh sb="8" eb="10">
      <t>ジョウキョウ</t>
    </rPh>
    <phoneticPr fontId="19"/>
  </si>
  <si>
    <t>④純資産比率（％）</t>
    <phoneticPr fontId="19"/>
  </si>
  <si>
    <t>⑤将来世代負担比率（％）</t>
    <rPh sb="1" eb="3">
      <t>ショウライ</t>
    </rPh>
    <rPh sb="3" eb="5">
      <t>セダイ</t>
    </rPh>
    <rPh sb="5" eb="7">
      <t>フタン</t>
    </rPh>
    <rPh sb="7" eb="9">
      <t>ヒリツ</t>
    </rPh>
    <phoneticPr fontId="19"/>
  </si>
  <si>
    <t>⑥住民一人当たり行政コスト（万円）</t>
    <rPh sb="1" eb="3">
      <t>ジュウミン</t>
    </rPh>
    <rPh sb="3" eb="5">
      <t>ヒトリ</t>
    </rPh>
    <rPh sb="5" eb="6">
      <t>ア</t>
    </rPh>
    <rPh sb="8" eb="10">
      <t>ギョウセイ</t>
    </rPh>
    <rPh sb="14" eb="16">
      <t>マンエン</t>
    </rPh>
    <phoneticPr fontId="19"/>
  </si>
  <si>
    <t>純資産</t>
    <rPh sb="0" eb="3">
      <t>ジュンシサン</t>
    </rPh>
    <phoneticPr fontId="19"/>
  </si>
  <si>
    <t>地方債残高　※１</t>
    <rPh sb="0" eb="3">
      <t>チホウサイ</t>
    </rPh>
    <rPh sb="3" eb="5">
      <t>ザンダカ</t>
    </rPh>
    <phoneticPr fontId="19"/>
  </si>
  <si>
    <t>有形・無形固定資産合計</t>
    <rPh sb="0" eb="2">
      <t>ユウケイ</t>
    </rPh>
    <rPh sb="3" eb="5">
      <t>ムケイ</t>
    </rPh>
    <rPh sb="5" eb="7">
      <t>コテイ</t>
    </rPh>
    <rPh sb="7" eb="9">
      <t>シサン</t>
    </rPh>
    <rPh sb="9" eb="11">
      <t>ゴウケイ</t>
    </rPh>
    <phoneticPr fontId="19"/>
  </si>
  <si>
    <t>人口</t>
    <phoneticPr fontId="19"/>
  </si>
  <si>
    <t>※１　特例地方債の残高を控除した後の額</t>
    <phoneticPr fontId="19"/>
  </si>
  <si>
    <t>住民一人当たり行政コストは類似団体平均値を下回っており、特別定額給付金等の新型コロナウイルス感染症対策に関連する補助金支出の増加により、前年度より11.1万円増加した。
今後も高齢化の進行や子育て支援への対応等により社会保障給付費の増加が見込まれる。</t>
    <rPh sb="28" eb="30">
      <t>トクベツ</t>
    </rPh>
    <rPh sb="30" eb="32">
      <t>テイガク</t>
    </rPh>
    <rPh sb="32" eb="34">
      <t>キュウフ</t>
    </rPh>
    <rPh sb="34" eb="35">
      <t>キン</t>
    </rPh>
    <rPh sb="35" eb="36">
      <t>トウ</t>
    </rPh>
    <rPh sb="56" eb="59">
      <t>ホジョキン</t>
    </rPh>
    <rPh sb="59" eb="61">
      <t>シシュツ</t>
    </rPh>
    <rPh sb="62" eb="64">
      <t>ゾウカ</t>
    </rPh>
    <rPh sb="68" eb="71">
      <t>ゼンネンド</t>
    </rPh>
    <rPh sb="79" eb="81">
      <t>ゾウカ</t>
    </rPh>
    <phoneticPr fontId="42"/>
  </si>
  <si>
    <t>４．負債の状況</t>
    <phoneticPr fontId="19"/>
  </si>
  <si>
    <t>住民一人当たり負債額は類似団体平均値を下回っている。
基礎的財政収支は業務活動収支の黒字額が投資活動収支の赤字額を上回ったことから1,114百万円の黒字となった。
今後は庁舎等公共施設の老朽化対策や脱炭素化の推進、次期ごみ処理施設問題の早期解決等の課題に取り組む必要があることから投資活動収支の赤字額の増加が見込まれる。</t>
    <rPh sb="124" eb="126">
      <t>カダイ</t>
    </rPh>
    <rPh sb="127" eb="128">
      <t>ト</t>
    </rPh>
    <rPh sb="129" eb="130">
      <t>ク</t>
    </rPh>
    <rPh sb="131" eb="133">
      <t>ヒツヨウ</t>
    </rPh>
    <phoneticPr fontId="42"/>
  </si>
  <si>
    <t>４．負債の状況</t>
    <rPh sb="2" eb="4">
      <t>フサイ</t>
    </rPh>
    <rPh sb="5" eb="7">
      <t>ジョウキョウ</t>
    </rPh>
    <phoneticPr fontId="19"/>
  </si>
  <si>
    <t>５．受益者負担の状況</t>
    <rPh sb="2" eb="5">
      <t>ジュエキシャ</t>
    </rPh>
    <rPh sb="5" eb="7">
      <t>フタン</t>
    </rPh>
    <rPh sb="8" eb="10">
      <t>ジョウキョウ</t>
    </rPh>
    <phoneticPr fontId="19"/>
  </si>
  <si>
    <t>⑦住民一人当たり負債額（万円）</t>
    <rPh sb="1" eb="3">
      <t>ジュウミン</t>
    </rPh>
    <rPh sb="3" eb="5">
      <t>ヒトリ</t>
    </rPh>
    <rPh sb="5" eb="6">
      <t>ア</t>
    </rPh>
    <rPh sb="8" eb="11">
      <t>フサイガク</t>
    </rPh>
    <rPh sb="12" eb="14">
      <t>マンエン</t>
    </rPh>
    <phoneticPr fontId="19"/>
  </si>
  <si>
    <t>⑧基礎的財政収支（百万円）</t>
    <rPh sb="1" eb="4">
      <t>キソテキ</t>
    </rPh>
    <rPh sb="4" eb="6">
      <t>ザイセイ</t>
    </rPh>
    <rPh sb="6" eb="8">
      <t>シュウシ</t>
    </rPh>
    <rPh sb="9" eb="10">
      <t>ヒャク</t>
    </rPh>
    <rPh sb="10" eb="12">
      <t>マンエン</t>
    </rPh>
    <phoneticPr fontId="19"/>
  </si>
  <si>
    <t>⑨受益者負担比率（％）</t>
    <rPh sb="1" eb="4">
      <t>ジュエキシャ</t>
    </rPh>
    <rPh sb="4" eb="6">
      <t>フタン</t>
    </rPh>
    <rPh sb="6" eb="8">
      <t>ヒリツ</t>
    </rPh>
    <phoneticPr fontId="19"/>
  </si>
  <si>
    <t>負債合計</t>
    <rPh sb="0" eb="2">
      <t>フサイ</t>
    </rPh>
    <rPh sb="2" eb="4">
      <t>ゴウケイ</t>
    </rPh>
    <phoneticPr fontId="19"/>
  </si>
  <si>
    <t>業務活動収支　※１</t>
    <phoneticPr fontId="19"/>
  </si>
  <si>
    <t>経常収益</t>
    <rPh sb="0" eb="2">
      <t>ケイジョウ</t>
    </rPh>
    <rPh sb="2" eb="4">
      <t>シュウエキ</t>
    </rPh>
    <phoneticPr fontId="19"/>
  </si>
  <si>
    <t>投資活動収支　※２</t>
    <rPh sb="0" eb="2">
      <t>トウシ</t>
    </rPh>
    <rPh sb="2" eb="4">
      <t>カツドウ</t>
    </rPh>
    <rPh sb="4" eb="6">
      <t>シュウシ</t>
    </rPh>
    <phoneticPr fontId="19"/>
  </si>
  <si>
    <t>経常費用</t>
    <rPh sb="0" eb="2">
      <t>ケイジョウ</t>
    </rPh>
    <rPh sb="2" eb="4">
      <t>ヒヨウ</t>
    </rPh>
    <phoneticPr fontId="19"/>
  </si>
  <si>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19"/>
  </si>
  <si>
    <t>受益者負担比率は、新型コロナウイルス感染症の影響により使用料が減少したことから、類似団体平均値を下回っている。今後も、「使用料・手数料の見直しに関する基本方針」に基づいて、定期的な見直しを行う。</t>
    <rPh sb="9" eb="11">
      <t>シンガタ</t>
    </rPh>
    <rPh sb="18" eb="21">
      <t>カンセンショウ</t>
    </rPh>
    <rPh sb="22" eb="24">
      <t>エイキョウ</t>
    </rPh>
    <rPh sb="27" eb="30">
      <t>シヨウリョウ</t>
    </rPh>
    <rPh sb="31" eb="33">
      <t>ゲンショウ</t>
    </rPh>
    <rPh sb="40" eb="42">
      <t>ルイジ</t>
    </rPh>
    <rPh sb="48" eb="49">
      <t>シタ</t>
    </rPh>
    <rPh sb="49" eb="50">
      <t>マワ</t>
    </rPh>
    <phoneticPr fontId="42"/>
  </si>
  <si>
    <t>　※各表に記載の類似団体関連の数値は、各年度の調査で回答のあった団体に関するもの。</t>
    <phoneticPr fontId="5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</si>
</sst>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0;&quot;△ &quot;#,##0.00"/>
    <numFmt numFmtId="192" formatCode="#,##0;[Red]\△#,##0"/>
  </numFmts>
  <fonts count="5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6"/>
      <name val="游ゴシック"/>
      <family val="2"/>
      <charset val="128"/>
    </font>
    <font>
      <sz val="12"/>
      <name val="ＭＳ Ｐゴシック"/>
      <family val="3"/>
      <charset val="128"/>
    </font>
    <font>
      <sz val="12"/>
      <color theme="1"/>
      <name val="ＭＳ Ｐゴシック"/>
      <family val="3"/>
      <charset val="128"/>
    </font>
    <font>
      <sz val="12"/>
      <color theme="1"/>
      <name val="游ゴシック"/>
      <family val="2"/>
      <charset val="128"/>
      <scheme val="minor"/>
    </font>
    <font>
      <sz val="12"/>
      <color theme="1"/>
      <name val="游ゴシック"/>
      <family val="3"/>
      <charset val="128"/>
      <scheme val="minor"/>
    </font>
    <font>
      <i/>
      <sz val="11"/>
      <name val="ＭＳ Ｐゴシック"/>
      <family val="3"/>
      <charset val="128"/>
    </font>
    <font>
      <i/>
      <strike/>
      <sz val="11"/>
      <name val="ＭＳ Ｐゴシック"/>
      <family val="3"/>
      <charset val="128"/>
    </font>
    <font>
      <b/>
      <sz val="11"/>
      <name val="ＭＳ Ｐゴシック"/>
      <family val="3"/>
      <charset val="128"/>
    </font>
    <font>
      <sz val="10"/>
      <color theme="1"/>
      <name val="ＭＳ Ｐゴシック"/>
      <family val="3"/>
      <charset val="128"/>
    </font>
    <font>
      <b/>
      <sz val="11"/>
      <color theme="1"/>
      <name val="ＭＳ Ｐゴシック"/>
      <family val="3"/>
      <charset val="128"/>
    </font>
    <font>
      <sz val="10"/>
      <name val="ＭＳ Ｐゴシック"/>
      <family val="3"/>
      <charset val="128"/>
    </font>
    <font>
      <sz val="11"/>
      <color rgb="FFFF0000"/>
      <name val="ＭＳ Ｐゴシック"/>
      <family val="3"/>
      <charset val="128"/>
    </font>
    <font>
      <sz val="6"/>
      <name val="游ゴシック"/>
      <family val="3"/>
      <charset val="128"/>
      <scheme val="minor"/>
    </font>
  </fonts>
  <fills count="12">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cellStyleXfs>
  <cellXfs count="14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0" xfId="6" applyFont="1" applyAlignment="1">
      <alignment vertical="center"/>
    </xf>
    <xf numFmtId="0" fontId="40" fillId="0" borderId="0" xfId="6" applyFont="1" applyAlignment="1">
      <alignment vertical="center"/>
    </xf>
    <xf numFmtId="0" fontId="41" fillId="0" borderId="41" xfId="6" applyFont="1" applyBorder="1" applyAlignment="1">
      <alignment vertical="center"/>
    </xf>
    <xf numFmtId="179" fontId="41" fillId="0" borderId="12" xfId="20" applyNumberFormat="1" applyFont="1" applyBorder="1">
      <alignment vertical="center"/>
    </xf>
    <xf numFmtId="0" fontId="41" fillId="0" borderId="12" xfId="6" applyFont="1" applyBorder="1" applyAlignment="1">
      <alignment vertical="center"/>
    </xf>
    <xf numFmtId="0" fontId="39" fillId="0" borderId="12" xfId="6" applyFont="1" applyBorder="1" applyAlignment="1">
      <alignment vertical="center"/>
    </xf>
    <xf numFmtId="179" fontId="41" fillId="0" borderId="12" xfId="6" applyNumberFormat="1" applyFont="1" applyBorder="1" applyAlignment="1">
      <alignment vertical="center"/>
    </xf>
    <xf numFmtId="0" fontId="41" fillId="0" borderId="48" xfId="6" applyFont="1" applyBorder="1" applyAlignment="1">
      <alignment vertical="center"/>
    </xf>
    <xf numFmtId="0" fontId="39" fillId="0" borderId="39" xfId="6" applyFont="1" applyBorder="1" applyAlignment="1">
      <alignment horizontal="center" vertical="center"/>
    </xf>
    <xf numFmtId="0" fontId="39" fillId="0" borderId="31" xfId="6" applyFont="1" applyBorder="1" applyAlignment="1">
      <alignment horizontal="center" vertical="center"/>
    </xf>
    <xf numFmtId="0" fontId="39" fillId="0" borderId="42" xfId="6" applyFont="1" applyBorder="1" applyAlignment="1">
      <alignment horizontal="center" vertical="center"/>
    </xf>
    <xf numFmtId="0" fontId="40" fillId="0" borderId="0" xfId="6" applyFont="1" applyAlignment="1">
      <alignment horizontal="left" vertical="center"/>
    </xf>
    <xf numFmtId="0" fontId="40" fillId="0" borderId="0" xfId="6" applyFont="1" applyAlignment="1">
      <alignment horizontal="center" vertical="center"/>
    </xf>
    <xf numFmtId="0" fontId="41" fillId="0" borderId="64" xfId="6" applyFont="1" applyBorder="1" applyAlignment="1">
      <alignment vertical="center"/>
    </xf>
    <xf numFmtId="191" fontId="41" fillId="0" borderId="0" xfId="20" applyNumberFormat="1" applyFont="1">
      <alignment vertical="center"/>
    </xf>
    <xf numFmtId="0" fontId="41" fillId="0" borderId="0" xfId="6" applyFont="1" applyAlignment="1">
      <alignment vertical="center"/>
    </xf>
    <xf numFmtId="191" fontId="41" fillId="0" borderId="0" xfId="6" applyNumberFormat="1" applyFont="1" applyAlignment="1">
      <alignment horizontal="right" vertical="center"/>
    </xf>
    <xf numFmtId="0" fontId="41" fillId="0" borderId="38" xfId="6" applyFont="1" applyBorder="1" applyAlignment="1">
      <alignment vertical="center"/>
    </xf>
    <xf numFmtId="0" fontId="39" fillId="0" borderId="34" xfId="6" applyFont="1" applyBorder="1" applyAlignment="1">
      <alignment horizontal="center" vertical="center"/>
    </xf>
    <xf numFmtId="179" fontId="41" fillId="0" borderId="0" xfId="20" applyNumberFormat="1" applyFont="1">
      <alignment vertical="center"/>
    </xf>
    <xf numFmtId="0" fontId="39" fillId="0" borderId="34" xfId="6" applyFont="1" applyBorder="1" applyAlignment="1" applyProtection="1">
      <alignment horizontal="center" vertical="center"/>
      <protection locked="0"/>
    </xf>
    <xf numFmtId="49" fontId="40" fillId="0" borderId="0" xfId="6" applyNumberFormat="1" applyFont="1" applyAlignment="1">
      <alignment horizontal="left" vertical="center"/>
    </xf>
    <xf numFmtId="0" fontId="41" fillId="0" borderId="0" xfId="20" applyNumberFormat="1" applyFont="1" applyAlignment="1">
      <alignment horizontal="right" vertical="center"/>
    </xf>
    <xf numFmtId="180" fontId="41" fillId="0" borderId="0" xfId="6" applyNumberFormat="1" applyFont="1" applyAlignment="1">
      <alignment horizontal="right" vertical="center"/>
    </xf>
    <xf numFmtId="0" fontId="41" fillId="0" borderId="37" xfId="6" applyFont="1" applyBorder="1" applyAlignment="1">
      <alignment vertical="center"/>
    </xf>
    <xf numFmtId="0" fontId="41" fillId="0" borderId="54" xfId="20" applyNumberFormat="1" applyFont="1" applyBorder="1">
      <alignment vertical="center"/>
    </xf>
    <xf numFmtId="0" fontId="41" fillId="0" borderId="54" xfId="6" applyFont="1" applyBorder="1" applyAlignment="1">
      <alignment vertical="center"/>
    </xf>
    <xf numFmtId="0" fontId="39" fillId="0" borderId="54" xfId="6" applyFont="1" applyBorder="1" applyAlignment="1">
      <alignment vertical="center"/>
    </xf>
    <xf numFmtId="180" fontId="41" fillId="0" borderId="54" xfId="6" applyNumberFormat="1" applyFont="1" applyBorder="1" applyAlignment="1">
      <alignment horizontal="right" vertical="center"/>
    </xf>
    <xf numFmtId="0" fontId="41" fillId="0" borderId="40" xfId="6" applyFont="1" applyBorder="1" applyAlignment="1">
      <alignment vertical="center"/>
    </xf>
    <xf numFmtId="0" fontId="41" fillId="0" borderId="0" xfId="6" applyFont="1" applyAlignment="1">
      <alignment horizontal="right" vertical="center"/>
    </xf>
    <xf numFmtId="0" fontId="43" fillId="0" borderId="0" xfId="7" applyFont="1" applyAlignment="1">
      <alignment horizontal="left" vertical="center"/>
    </xf>
    <xf numFmtId="0" fontId="44" fillId="0" borderId="34" xfId="6" applyFont="1" applyBorder="1" applyAlignment="1">
      <alignment horizontal="center" vertical="center"/>
    </xf>
    <xf numFmtId="0" fontId="44" fillId="0" borderId="0" xfId="6" applyFont="1" applyAlignment="1">
      <alignment horizontal="center" vertical="center"/>
    </xf>
    <xf numFmtId="0" fontId="45" fillId="0" borderId="39" xfId="6" applyFont="1" applyBorder="1" applyAlignment="1">
      <alignment horizontal="center" vertical="center"/>
    </xf>
    <xf numFmtId="0" fontId="45" fillId="0" borderId="31" xfId="6" applyFont="1" applyBorder="1" applyAlignment="1">
      <alignment horizontal="center" vertical="center"/>
    </xf>
    <xf numFmtId="0" fontId="45" fillId="0" borderId="42" xfId="6" applyFont="1" applyBorder="1" applyAlignment="1">
      <alignment horizontal="center" vertical="center"/>
    </xf>
    <xf numFmtId="0" fontId="46" fillId="0" borderId="39" xfId="6" applyFont="1" applyBorder="1" applyAlignment="1">
      <alignment horizontal="center" vertical="center"/>
    </xf>
    <xf numFmtId="0" fontId="46" fillId="0" borderId="31" xfId="6" applyFont="1" applyBorder="1" applyAlignment="1">
      <alignment horizontal="center" vertical="center"/>
    </xf>
    <xf numFmtId="0" fontId="46" fillId="0" borderId="42" xfId="6" applyFont="1" applyBorder="1" applyAlignment="1">
      <alignment horizontal="center" vertical="center"/>
    </xf>
    <xf numFmtId="0" fontId="39" fillId="0" borderId="34" xfId="6" applyFont="1" applyBorder="1" applyAlignment="1">
      <alignment horizontal="center" vertical="center"/>
    </xf>
    <xf numFmtId="0" fontId="39" fillId="0" borderId="34" xfId="6" applyFont="1" applyBorder="1" applyAlignment="1">
      <alignment vertical="center"/>
    </xf>
    <xf numFmtId="179" fontId="39" fillId="0" borderId="34" xfId="6" applyNumberFormat="1" applyFont="1" applyBorder="1" applyAlignment="1">
      <alignment vertical="center" shrinkToFit="1"/>
    </xf>
    <xf numFmtId="0" fontId="39" fillId="0" borderId="15" xfId="6" applyFont="1" applyBorder="1" applyAlignment="1">
      <alignment horizontal="center" vertical="center"/>
    </xf>
    <xf numFmtId="0" fontId="16" fillId="0" borderId="34" xfId="6" applyBorder="1" applyAlignment="1">
      <alignment vertical="center" shrinkToFit="1"/>
    </xf>
    <xf numFmtId="0" fontId="16" fillId="0" borderId="34" xfId="6" applyBorder="1" applyAlignment="1">
      <alignment horizontal="center" vertical="center" shrinkToFit="1"/>
    </xf>
    <xf numFmtId="0" fontId="14" fillId="0" borderId="34" xfId="6" applyFont="1" applyBorder="1" applyAlignment="1">
      <alignment horizontal="center" vertical="center" shrinkToFit="1"/>
    </xf>
    <xf numFmtId="0" fontId="39" fillId="0" borderId="63" xfId="6" applyFont="1" applyBorder="1" applyAlignment="1">
      <alignment horizontal="center" vertical="center"/>
    </xf>
    <xf numFmtId="0" fontId="16" fillId="9" borderId="34" xfId="6" applyFill="1" applyBorder="1" applyAlignment="1">
      <alignment vertical="center" shrinkToFit="1"/>
    </xf>
    <xf numFmtId="179" fontId="16" fillId="0" borderId="34" xfId="6" applyNumberFormat="1" applyBorder="1" applyAlignment="1">
      <alignment vertical="center" shrinkToFit="1"/>
    </xf>
    <xf numFmtId="0" fontId="16" fillId="10" borderId="34" xfId="6" applyFill="1" applyBorder="1" applyAlignment="1">
      <alignment vertical="center" shrinkToFit="1"/>
    </xf>
    <xf numFmtId="0" fontId="39" fillId="0" borderId="0" xfId="6" applyFont="1" applyAlignment="1">
      <alignment horizontal="center" vertical="center"/>
    </xf>
    <xf numFmtId="0" fontId="39" fillId="0" borderId="0" xfId="6" applyFont="1" applyAlignment="1">
      <alignment horizontal="right" vertical="center"/>
    </xf>
    <xf numFmtId="38" fontId="39" fillId="0" borderId="0" xfId="21" applyFont="1" applyAlignment="1">
      <alignment horizontal="center" vertical="center"/>
    </xf>
    <xf numFmtId="38" fontId="16" fillId="0" borderId="0" xfId="21">
      <alignment vertical="center"/>
    </xf>
    <xf numFmtId="192" fontId="16" fillId="0" borderId="0" xfId="21" applyNumberFormat="1">
      <alignment vertical="center"/>
    </xf>
    <xf numFmtId="38" fontId="39" fillId="0" borderId="0" xfId="21" applyFont="1">
      <alignment vertical="center"/>
    </xf>
    <xf numFmtId="38" fontId="47" fillId="0" borderId="0" xfId="21" applyFont="1">
      <alignment vertical="center"/>
    </xf>
    <xf numFmtId="192" fontId="39" fillId="0" borderId="0" xfId="21" applyNumberFormat="1" applyFont="1">
      <alignment vertical="center"/>
    </xf>
    <xf numFmtId="0" fontId="16" fillId="0" borderId="0" xfId="7">
      <alignment vertical="center"/>
    </xf>
    <xf numFmtId="0" fontId="47" fillId="0" borderId="0" xfId="7" applyFont="1">
      <alignment vertical="center"/>
    </xf>
    <xf numFmtId="0" fontId="39" fillId="0" borderId="0" xfId="22" applyFont="1" applyAlignment="1">
      <alignment horizontal="left" vertical="center"/>
    </xf>
    <xf numFmtId="0" fontId="39" fillId="0" borderId="0" xfId="22" applyFont="1">
      <alignment vertical="center"/>
    </xf>
    <xf numFmtId="0" fontId="39" fillId="0" borderId="0" xfId="22" applyFont="1" applyAlignment="1">
      <alignment horizontal="center" vertical="center"/>
    </xf>
    <xf numFmtId="192" fontId="39" fillId="0" borderId="0" xfId="6" applyNumberFormat="1" applyFont="1" applyAlignment="1">
      <alignment vertical="center"/>
    </xf>
    <xf numFmtId="38" fontId="48" fillId="0" borderId="0" xfId="21" applyFont="1">
      <alignment vertical="center"/>
    </xf>
    <xf numFmtId="38" fontId="39" fillId="0" borderId="0" xfId="21" applyFont="1" applyAlignment="1">
      <alignment horizontal="center" vertical="center"/>
    </xf>
    <xf numFmtId="38" fontId="39" fillId="11" borderId="0" xfId="21" applyFont="1" applyFill="1">
      <alignment vertical="center"/>
    </xf>
    <xf numFmtId="192" fontId="16" fillId="0" borderId="0" xfId="7" applyNumberFormat="1">
      <alignment vertical="center"/>
    </xf>
    <xf numFmtId="0" fontId="39" fillId="0" borderId="0" xfId="7" applyFont="1">
      <alignment vertical="center"/>
    </xf>
    <xf numFmtId="0" fontId="39" fillId="0" borderId="0" xfId="23" applyFont="1">
      <alignment vertical="center"/>
    </xf>
    <xf numFmtId="0" fontId="49" fillId="0" borderId="41" xfId="21" applyNumberFormat="1" applyFont="1" applyBorder="1" applyAlignment="1">
      <alignment vertical="top"/>
    </xf>
    <xf numFmtId="0" fontId="49" fillId="0" borderId="12" xfId="21" applyNumberFormat="1" applyFont="1" applyBorder="1" applyAlignment="1">
      <alignment vertical="top"/>
    </xf>
    <xf numFmtId="0" fontId="49" fillId="0" borderId="48" xfId="21" applyNumberFormat="1" applyFont="1" applyBorder="1" applyAlignment="1">
      <alignment vertical="top"/>
    </xf>
    <xf numFmtId="38" fontId="16" fillId="0" borderId="0" xfId="21" applyAlignment="1">
      <alignment horizontal="left" vertical="top"/>
    </xf>
    <xf numFmtId="0" fontId="16" fillId="0" borderId="64" xfId="21" applyNumberFormat="1" applyBorder="1" applyAlignment="1" applyProtection="1">
      <alignment vertical="top" wrapText="1"/>
      <protection locked="0"/>
    </xf>
    <xf numFmtId="0" fontId="16" fillId="0" borderId="0" xfId="21" applyNumberFormat="1" applyAlignment="1" applyProtection="1">
      <alignment vertical="top" wrapText="1"/>
      <protection locked="0"/>
    </xf>
    <xf numFmtId="0" fontId="16" fillId="0" borderId="38" xfId="21" applyNumberFormat="1" applyBorder="1" applyAlignment="1" applyProtection="1">
      <alignment vertical="top" wrapText="1"/>
      <protection locked="0"/>
    </xf>
    <xf numFmtId="0" fontId="16" fillId="0" borderId="37" xfId="21" applyNumberFormat="1" applyBorder="1" applyAlignment="1" applyProtection="1">
      <alignment vertical="top" wrapText="1"/>
      <protection locked="0"/>
    </xf>
    <xf numFmtId="0" fontId="16" fillId="0" borderId="54" xfId="21" applyNumberFormat="1" applyBorder="1" applyAlignment="1" applyProtection="1">
      <alignment vertical="top" wrapText="1"/>
      <protection locked="0"/>
    </xf>
    <xf numFmtId="0" fontId="16" fillId="0" borderId="40" xfId="21" applyNumberFormat="1" applyBorder="1" applyAlignment="1" applyProtection="1">
      <alignment vertical="top" wrapText="1"/>
      <protection locked="0"/>
    </xf>
    <xf numFmtId="0" fontId="50" fillId="0" borderId="34" xfId="6" applyFont="1" applyBorder="1" applyAlignment="1">
      <alignment horizontal="center" vertical="center"/>
    </xf>
    <xf numFmtId="0" fontId="39" fillId="0" borderId="34" xfId="6" applyFont="1" applyBorder="1" applyAlignment="1">
      <alignment horizontal="left" vertical="center"/>
    </xf>
    <xf numFmtId="0" fontId="50" fillId="0" borderId="15" xfId="6" applyFont="1" applyBorder="1" applyAlignment="1">
      <alignment horizontal="center" vertical="center"/>
    </xf>
    <xf numFmtId="0" fontId="39" fillId="0" borderId="34" xfId="6" applyFont="1" applyBorder="1" applyAlignment="1">
      <alignment horizontal="left" vertical="center"/>
    </xf>
    <xf numFmtId="0" fontId="50" fillId="0" borderId="63" xfId="6" applyFont="1" applyBorder="1" applyAlignment="1">
      <alignment horizontal="center" vertical="center"/>
    </xf>
    <xf numFmtId="0" fontId="50" fillId="0" borderId="47" xfId="6" applyFont="1" applyBorder="1" applyAlignment="1">
      <alignment horizontal="center" vertical="center"/>
    </xf>
    <xf numFmtId="0" fontId="39" fillId="0" borderId="47" xfId="6" applyFont="1" applyBorder="1" applyAlignment="1">
      <alignment horizontal="center" vertical="center"/>
    </xf>
    <xf numFmtId="0" fontId="16" fillId="0" borderId="0" xfId="7" applyAlignment="1">
      <alignment horizontal="right" vertical="center"/>
    </xf>
    <xf numFmtId="0" fontId="47" fillId="0" borderId="0" xfId="22" applyFont="1" applyAlignment="1">
      <alignment horizontal="left" vertical="center"/>
    </xf>
    <xf numFmtId="0" fontId="16" fillId="0" borderId="0" xfId="7" applyAlignment="1">
      <alignment horizontal="center" vertical="center"/>
    </xf>
    <xf numFmtId="0" fontId="39" fillId="0" borderId="0" xfId="7" applyFont="1" applyAlignment="1">
      <alignment horizontal="center" vertical="center"/>
    </xf>
    <xf numFmtId="0" fontId="16" fillId="0" borderId="64" xfId="21" applyNumberFormat="1" applyFill="1" applyBorder="1" applyAlignment="1" applyProtection="1">
      <alignment vertical="top" wrapText="1"/>
      <protection locked="0"/>
    </xf>
    <xf numFmtId="0" fontId="16" fillId="0" borderId="0" xfId="21" applyNumberFormat="1" applyFill="1" applyAlignment="1" applyProtection="1">
      <alignment vertical="top" wrapText="1"/>
      <protection locked="0"/>
    </xf>
    <xf numFmtId="0" fontId="16" fillId="0" borderId="38" xfId="21" applyNumberFormat="1" applyFill="1" applyBorder="1" applyAlignment="1" applyProtection="1">
      <alignment vertical="top" wrapText="1"/>
      <protection locked="0"/>
    </xf>
    <xf numFmtId="0" fontId="16" fillId="0" borderId="37" xfId="21" applyNumberFormat="1" applyFill="1" applyBorder="1" applyAlignment="1" applyProtection="1">
      <alignment vertical="top" wrapText="1"/>
      <protection locked="0"/>
    </xf>
    <xf numFmtId="0" fontId="16" fillId="0" borderId="54" xfId="21" applyNumberFormat="1" applyFill="1" applyBorder="1" applyAlignment="1" applyProtection="1">
      <alignment vertical="top" wrapText="1"/>
      <protection locked="0"/>
    </xf>
    <xf numFmtId="0" fontId="16" fillId="0" borderId="40" xfId="21" applyNumberFormat="1" applyFill="1" applyBorder="1" applyAlignment="1" applyProtection="1">
      <alignment vertical="top" wrapText="1"/>
      <protection locked="0"/>
    </xf>
    <xf numFmtId="0" fontId="47" fillId="0" borderId="0" xfId="22" applyFont="1" applyAlignment="1">
      <alignment horizontal="center" vertical="center"/>
    </xf>
    <xf numFmtId="0" fontId="51" fillId="0" borderId="41" xfId="6" applyFont="1" applyBorder="1" applyAlignment="1">
      <alignment horizontal="left" vertical="center"/>
    </xf>
    <xf numFmtId="0" fontId="51" fillId="0" borderId="12" xfId="6" applyFont="1" applyBorder="1" applyAlignment="1">
      <alignment horizontal="left" vertical="center"/>
    </xf>
    <xf numFmtId="0" fontId="51" fillId="0" borderId="48" xfId="6" applyFont="1" applyBorder="1" applyAlignment="1">
      <alignment horizontal="left" vertical="center"/>
    </xf>
    <xf numFmtId="0" fontId="51" fillId="0" borderId="64" xfId="6" applyFont="1" applyBorder="1" applyAlignment="1">
      <alignment horizontal="left" vertical="center"/>
    </xf>
    <xf numFmtId="0" fontId="51" fillId="0" borderId="0" xfId="6" applyFont="1" applyAlignment="1">
      <alignment horizontal="left" vertical="center"/>
    </xf>
    <xf numFmtId="0" fontId="51" fillId="0" borderId="38" xfId="6" applyFont="1" applyBorder="1" applyAlignment="1">
      <alignment horizontal="left" vertical="center"/>
    </xf>
    <xf numFmtId="0" fontId="39" fillId="0" borderId="54" xfId="6" applyFont="1" applyBorder="1" applyAlignment="1">
      <alignment horizontal="center" vertical="center"/>
    </xf>
    <xf numFmtId="0" fontId="39" fillId="0" borderId="40" xfId="6" applyFont="1" applyBorder="1" applyAlignment="1">
      <alignment horizontal="center" vertical="center"/>
    </xf>
    <xf numFmtId="0" fontId="39" fillId="0" borderId="64" xfId="6" applyFont="1" applyBorder="1" applyAlignment="1" applyProtection="1">
      <alignment vertical="top" wrapText="1"/>
      <protection locked="0"/>
    </xf>
    <xf numFmtId="0" fontId="39" fillId="0" borderId="0" xfId="6" applyFont="1" applyAlignment="1" applyProtection="1">
      <alignment vertical="top" wrapText="1"/>
      <protection locked="0"/>
    </xf>
    <xf numFmtId="0" fontId="39" fillId="0" borderId="38" xfId="6" applyFont="1" applyBorder="1" applyAlignment="1" applyProtection="1">
      <alignment vertical="top" wrapText="1"/>
      <protection locked="0"/>
    </xf>
    <xf numFmtId="0" fontId="44" fillId="0" borderId="0" xfId="6" applyFont="1" applyAlignment="1">
      <alignment vertical="center"/>
    </xf>
    <xf numFmtId="0" fontId="39" fillId="0" borderId="34" xfId="6" applyFont="1" applyBorder="1" applyAlignment="1">
      <alignment horizontal="center" vertical="center" shrinkToFit="1"/>
    </xf>
    <xf numFmtId="0" fontId="39" fillId="0" borderId="39" xfId="6" applyFont="1" applyBorder="1" applyAlignment="1">
      <alignment horizontal="center" vertical="center" shrinkToFit="1"/>
    </xf>
    <xf numFmtId="0" fontId="39" fillId="0" borderId="15" xfId="6" applyFont="1" applyBorder="1" applyAlignment="1">
      <alignment horizontal="center" vertical="center" shrinkToFit="1"/>
    </xf>
    <xf numFmtId="0" fontId="39" fillId="0" borderId="41" xfId="6" applyFont="1" applyBorder="1" applyAlignment="1">
      <alignment horizontal="center" vertical="center" shrinkToFit="1"/>
    </xf>
    <xf numFmtId="0" fontId="16" fillId="0" borderId="27" xfId="7" applyBorder="1" applyAlignment="1">
      <alignment horizontal="center" vertical="center" shrinkToFit="1"/>
    </xf>
    <xf numFmtId="0" fontId="16" fillId="0" borderId="28" xfId="7" applyBorder="1" applyAlignment="1">
      <alignment horizontal="center" vertical="center" shrinkToFit="1"/>
    </xf>
    <xf numFmtId="180" fontId="39" fillId="0" borderId="28" xfId="6" applyNumberFormat="1" applyFont="1" applyBorder="1" applyAlignment="1">
      <alignment vertical="center" shrinkToFit="1"/>
    </xf>
    <xf numFmtId="180" fontId="39" fillId="0" borderId="29" xfId="6" applyNumberFormat="1" applyFont="1" applyBorder="1" applyAlignment="1">
      <alignment vertical="center" shrinkToFit="1"/>
    </xf>
    <xf numFmtId="191" fontId="16" fillId="0" borderId="28" xfId="7" applyNumberFormat="1" applyBorder="1" applyAlignment="1">
      <alignment vertical="center" shrinkToFit="1"/>
    </xf>
    <xf numFmtId="191" fontId="16" fillId="0" borderId="29" xfId="7" applyNumberFormat="1" applyBorder="1" applyAlignment="1">
      <alignment vertical="center" shrinkToFit="1"/>
    </xf>
    <xf numFmtId="0" fontId="16" fillId="0" borderId="45" xfId="7" applyBorder="1" applyAlignment="1">
      <alignment horizontal="center" vertical="center" shrinkToFit="1"/>
    </xf>
    <xf numFmtId="180" fontId="16" fillId="0" borderId="28" xfId="7" applyNumberFormat="1" applyBorder="1" applyAlignment="1">
      <alignment vertical="center" shrinkToFit="1"/>
    </xf>
    <xf numFmtId="180" fontId="16" fillId="0" borderId="29" xfId="7" applyNumberFormat="1" applyBorder="1" applyAlignment="1">
      <alignment vertical="center" shrinkToFit="1"/>
    </xf>
    <xf numFmtId="0" fontId="39" fillId="0" borderId="20" xfId="6" applyFont="1" applyBorder="1" applyAlignment="1">
      <alignment horizontal="center" vertical="center" shrinkToFit="1"/>
    </xf>
    <xf numFmtId="0" fontId="39" fillId="0" borderId="21" xfId="6" applyFont="1" applyBorder="1" applyAlignment="1">
      <alignment horizontal="center" vertical="center" shrinkToFit="1"/>
    </xf>
    <xf numFmtId="180" fontId="39" fillId="0" borderId="21" xfId="6" applyNumberFormat="1" applyFont="1" applyBorder="1" applyAlignment="1">
      <alignment vertical="center" shrinkToFit="1"/>
    </xf>
    <xf numFmtId="180" fontId="39" fillId="0" borderId="22" xfId="6" applyNumberFormat="1" applyFont="1" applyBorder="1" applyAlignment="1">
      <alignment vertical="center" shrinkToFit="1"/>
    </xf>
    <xf numFmtId="191" fontId="39" fillId="0" borderId="21" xfId="6" applyNumberFormat="1" applyFont="1" applyBorder="1" applyAlignment="1">
      <alignment vertical="center" shrinkToFit="1"/>
    </xf>
    <xf numFmtId="191" fontId="39" fillId="0" borderId="22" xfId="6" applyNumberFormat="1" applyFont="1" applyBorder="1" applyAlignment="1">
      <alignment vertical="center" shrinkToFit="1"/>
    </xf>
    <xf numFmtId="0" fontId="39" fillId="0" borderId="44" xfId="6" applyFont="1" applyBorder="1" applyAlignment="1">
      <alignment horizontal="center" vertical="center" shrinkToFit="1"/>
    </xf>
    <xf numFmtId="0" fontId="50" fillId="0" borderId="0" xfId="6" applyFont="1" applyAlignment="1">
      <alignment vertical="center"/>
    </xf>
    <xf numFmtId="0" fontId="43" fillId="0" borderId="0" xfId="7" applyFont="1" applyAlignment="1">
      <alignment horizontal="left" vertical="center"/>
    </xf>
    <xf numFmtId="192" fontId="39" fillId="0" borderId="0" xfId="22" applyNumberFormat="1" applyFont="1">
      <alignment vertical="center"/>
    </xf>
    <xf numFmtId="0" fontId="39" fillId="0" borderId="37" xfId="6" applyFont="1" applyBorder="1" applyAlignment="1" applyProtection="1">
      <alignment vertical="top" wrapText="1"/>
      <protection locked="0"/>
    </xf>
    <xf numFmtId="0" fontId="39" fillId="0" borderId="54" xfId="6" applyFont="1" applyBorder="1" applyAlignment="1" applyProtection="1">
      <alignment vertical="top" wrapText="1"/>
      <protection locked="0"/>
    </xf>
    <xf numFmtId="0" fontId="39" fillId="0" borderId="40" xfId="6" applyFont="1" applyBorder="1" applyAlignment="1" applyProtection="1">
      <alignment vertical="top" wrapText="1"/>
      <protection locked="0"/>
    </xf>
    <xf numFmtId="0" fontId="16" fillId="0" borderId="34" xfId="21" applyNumberFormat="1" applyBorder="1" applyAlignment="1">
      <alignment horizontal="center" vertical="center" shrinkToFit="1"/>
    </xf>
    <xf numFmtId="179" fontId="39" fillId="0" borderId="15" xfId="6" applyNumberFormat="1" applyFont="1" applyBorder="1" applyAlignment="1">
      <alignment vertical="center" shrinkToFit="1"/>
    </xf>
    <xf numFmtId="0" fontId="16" fillId="0" borderId="15" xfId="21" applyNumberFormat="1" applyBorder="1" applyAlignment="1">
      <alignment horizontal="center" vertical="center" shrinkToFit="1"/>
    </xf>
    <xf numFmtId="0" fontId="49" fillId="0" borderId="41" xfId="7" applyFont="1" applyBorder="1">
      <alignment vertical="center"/>
    </xf>
    <xf numFmtId="0" fontId="49" fillId="0" borderId="12" xfId="7" applyFont="1" applyBorder="1">
      <alignment vertical="center"/>
    </xf>
    <xf numFmtId="0" fontId="49" fillId="0" borderId="48" xfId="7" applyFont="1" applyBorder="1">
      <alignment vertical="center"/>
    </xf>
    <xf numFmtId="192" fontId="39" fillId="0" borderId="0" xfId="23" applyNumberFormat="1" applyFont="1">
      <alignment vertical="center"/>
    </xf>
    <xf numFmtId="0" fontId="49" fillId="0" borderId="64" xfId="7" applyFont="1" applyBorder="1">
      <alignment vertical="center"/>
    </xf>
    <xf numFmtId="0" fontId="49" fillId="0" borderId="0" xfId="7" applyFont="1">
      <alignment vertical="center"/>
    </xf>
    <xf numFmtId="0" fontId="49" fillId="0" borderId="38" xfId="7" applyFont="1" applyBorder="1">
      <alignment vertical="center"/>
    </xf>
    <xf numFmtId="0" fontId="16" fillId="0" borderId="64" xfId="7" applyBorder="1" applyAlignment="1" applyProtection="1">
      <alignment vertical="top" wrapText="1"/>
      <protection locked="0"/>
    </xf>
    <xf numFmtId="0" fontId="16" fillId="0" borderId="0" xfId="7" applyAlignment="1" applyProtection="1">
      <alignment vertical="top" wrapText="1"/>
      <protection locked="0"/>
    </xf>
    <xf numFmtId="0" fontId="16" fillId="0" borderId="38" xfId="7" applyBorder="1" applyAlignment="1" applyProtection="1">
      <alignment vertical="top" wrapText="1"/>
      <protection locked="0"/>
    </xf>
    <xf numFmtId="192" fontId="39" fillId="0" borderId="0" xfId="7" applyNumberFormat="1" applyFont="1">
      <alignment vertical="center"/>
    </xf>
    <xf numFmtId="0" fontId="16" fillId="0" borderId="37" xfId="7" applyBorder="1" applyAlignment="1" applyProtection="1">
      <alignment vertical="top" wrapText="1"/>
      <protection locked="0"/>
    </xf>
    <xf numFmtId="0" fontId="16" fillId="0" borderId="54" xfId="7" applyBorder="1" applyAlignment="1" applyProtection="1">
      <alignment vertical="top" wrapText="1"/>
      <protection locked="0"/>
    </xf>
    <xf numFmtId="0" fontId="16" fillId="0" borderId="40" xfId="7" applyBorder="1" applyAlignment="1" applyProtection="1">
      <alignment vertical="top" wrapText="1"/>
      <protection locked="0"/>
    </xf>
    <xf numFmtId="0" fontId="49" fillId="0" borderId="41" xfId="7" applyFont="1" applyBorder="1" applyAlignment="1">
      <alignment horizontal="left" vertical="center"/>
    </xf>
    <xf numFmtId="0" fontId="49" fillId="0" borderId="12" xfId="7" applyFont="1" applyBorder="1" applyAlignment="1">
      <alignment horizontal="left" vertical="center"/>
    </xf>
    <xf numFmtId="0" fontId="49" fillId="0" borderId="48" xfId="7" applyFont="1" applyBorder="1" applyAlignment="1">
      <alignment horizontal="left" vertical="center"/>
    </xf>
    <xf numFmtId="0" fontId="49" fillId="0" borderId="64" xfId="7" applyFont="1" applyBorder="1" applyAlignment="1">
      <alignment horizontal="left" vertical="center"/>
    </xf>
    <xf numFmtId="0" fontId="49" fillId="0" borderId="0" xfId="7" applyFont="1" applyAlignment="1">
      <alignment horizontal="left" vertical="center"/>
    </xf>
    <xf numFmtId="0" fontId="49" fillId="0" borderId="38" xfId="7" applyFont="1" applyBorder="1" applyAlignment="1">
      <alignment horizontal="left" vertical="center"/>
    </xf>
    <xf numFmtId="38" fontId="16" fillId="0" borderId="27" xfId="21" applyBorder="1" applyAlignment="1">
      <alignment horizontal="center" vertical="center" shrinkToFit="1"/>
    </xf>
    <xf numFmtId="38" fontId="16" fillId="0" borderId="28" xfId="21" applyBorder="1" applyAlignment="1">
      <alignment horizontal="center" vertical="center" shrinkToFit="1"/>
    </xf>
    <xf numFmtId="179" fontId="39" fillId="0" borderId="28" xfId="6" applyNumberFormat="1" applyFont="1" applyBorder="1" applyAlignment="1">
      <alignment vertical="center" shrinkToFit="1"/>
    </xf>
    <xf numFmtId="179" fontId="39" fillId="0" borderId="29" xfId="6" applyNumberFormat="1" applyFont="1" applyBorder="1" applyAlignment="1">
      <alignment vertical="center" shrinkToFit="1"/>
    </xf>
    <xf numFmtId="38" fontId="16" fillId="0" borderId="34" xfId="21" applyBorder="1" applyAlignment="1">
      <alignment horizontal="center" vertical="center" shrinkToFit="1"/>
    </xf>
    <xf numFmtId="179" fontId="39" fillId="0" borderId="39" xfId="6" applyNumberFormat="1" applyFont="1" applyBorder="1" applyAlignment="1">
      <alignment vertical="center" shrinkToFit="1"/>
    </xf>
    <xf numFmtId="38" fontId="16" fillId="0" borderId="33" xfId="21" applyBorder="1" applyAlignment="1">
      <alignment horizontal="center" vertical="center" shrinkToFit="1"/>
    </xf>
    <xf numFmtId="179" fontId="39" fillId="0" borderId="35" xfId="6" applyNumberFormat="1" applyFont="1" applyBorder="1" applyAlignment="1">
      <alignment vertical="center" shrinkToFit="1"/>
    </xf>
    <xf numFmtId="38" fontId="16" fillId="0" borderId="15" xfId="21" applyBorder="1" applyAlignment="1">
      <alignment horizontal="center" vertical="center" shrinkToFit="1"/>
    </xf>
    <xf numFmtId="179" fontId="39" fillId="0" borderId="41" xfId="6" applyNumberFormat="1" applyFont="1" applyBorder="1" applyAlignment="1">
      <alignment vertical="center" shrinkToFit="1"/>
    </xf>
    <xf numFmtId="0" fontId="16" fillId="0" borderId="33" xfId="7" applyBorder="1" applyAlignment="1">
      <alignment horizontal="center" vertical="center" shrinkToFit="1"/>
    </xf>
    <xf numFmtId="0" fontId="16" fillId="0" borderId="34" xfId="7" applyBorder="1" applyAlignment="1">
      <alignment horizontal="center" vertical="center" shrinkToFit="1"/>
    </xf>
    <xf numFmtId="180" fontId="39" fillId="0" borderId="45" xfId="6" applyNumberFormat="1" applyFont="1" applyBorder="1" applyAlignment="1">
      <alignment vertical="center" shrinkToFit="1"/>
    </xf>
    <xf numFmtId="180" fontId="39" fillId="0" borderId="44" xfId="6" applyNumberFormat="1" applyFont="1" applyBorder="1" applyAlignment="1">
      <alignment vertical="center" shrinkToFit="1"/>
    </xf>
    <xf numFmtId="38" fontId="52" fillId="0" borderId="38" xfId="21" applyFont="1" applyBorder="1">
      <alignment vertical="center"/>
    </xf>
    <xf numFmtId="38" fontId="52" fillId="0" borderId="0" xfId="21" applyFont="1">
      <alignment vertical="center"/>
    </xf>
    <xf numFmtId="0" fontId="53" fillId="0" borderId="0" xfId="6" applyFont="1" applyAlignment="1">
      <alignment vertical="center"/>
    </xf>
  </cellXfs>
  <cellStyles count="24">
    <cellStyle name="桁区切り 2" xfId="20"/>
    <cellStyle name="桁区切り 2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03.04.01.財務諸表雛形_様式_桜内案１_コピー03　普通会計４表2006.12.23_仕訳" xfId="23"/>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標準_別冊１　Ｐ2～Ｐ5　普通会計４表20070113_仕訳" xfId="22"/>
  </cellStyles>
  <dxfs count="2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9AF0-4C1D-AC98-8DA555A39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21865</c:v>
                </c:pt>
                <c:pt idx="1">
                  <c:v>17448</c:v>
                </c:pt>
                <c:pt idx="2">
                  <c:v>21671</c:v>
                </c:pt>
                <c:pt idx="3">
                  <c:v>17273</c:v>
                </c:pt>
                <c:pt idx="4">
                  <c:v>23220</c:v>
                </c:pt>
              </c:numCache>
            </c:numRef>
          </c:val>
          <c:smooth val="0"/>
          <c:extLst xmlns:c16r2="http://schemas.microsoft.com/office/drawing/2015/06/chart">
            <c:ext xmlns:c16="http://schemas.microsoft.com/office/drawing/2014/chart" uri="{C3380CC4-5D6E-409C-BE32-E72D297353CC}">
              <c16:uniqueId val="{00000001-9AF0-4C1D-AC98-8DA555A39274}"/>
            </c:ext>
          </c:extLst>
        </c:ser>
        <c:dLbls>
          <c:showLegendKey val="0"/>
          <c:showVal val="0"/>
          <c:showCatName val="0"/>
          <c:showSerName val="0"/>
          <c:showPercent val="0"/>
          <c:showBubbleSize val="0"/>
        </c:dLbls>
        <c:marker val="1"/>
        <c:smooth val="0"/>
        <c:axId val="112252416"/>
        <c:axId val="112254336"/>
      </c:lineChart>
      <c:catAx>
        <c:axId val="11225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54336"/>
        <c:crosses val="autoZero"/>
        <c:auto val="1"/>
        <c:lblAlgn val="ctr"/>
        <c:lblOffset val="100"/>
        <c:tickLblSkip val="1"/>
        <c:tickMarkSkip val="1"/>
        <c:noMultiLvlLbl val="0"/>
      </c:catAx>
      <c:valAx>
        <c:axId val="112254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5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[1]財務書類!$M$53:$N$53</c:f>
              <c:strCache>
                <c:ptCount val="1"/>
                <c:pt idx="0">
                  <c:v>一般会計等 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[1]財務書類!$O$53:$S$53</c:f>
              <c:numCache>
                <c:formatCode>#,##0;"△ "#,##0</c:formatCode>
                <c:ptCount val="5"/>
                <c:pt idx="0">
                  <c:v>706</c:v>
                </c:pt>
                <c:pt idx="1">
                  <c:v>1250</c:v>
                </c:pt>
                <c:pt idx="2">
                  <c:v>1116</c:v>
                </c:pt>
                <c:pt idx="3">
                  <c:v>1221</c:v>
                </c:pt>
                <c:pt idx="4">
                  <c:v>1940</c:v>
                </c:pt>
              </c:numCache>
            </c:numRef>
          </c:val>
          <c:smooth val="0"/>
          <c:extLst xmlns:c16r2="http://schemas.microsoft.com/office/drawing/2015/06/chart">
            <c:ext xmlns:c16="http://schemas.microsoft.com/office/drawing/2014/chart" uri="{C3380CC4-5D6E-409C-BE32-E72D297353CC}">
              <c16:uniqueId val="{00000000-896A-4CAC-9E98-FEB4BF6835A1}"/>
            </c:ext>
          </c:extLst>
        </c:ser>
        <c:ser>
          <c:idx val="1"/>
          <c:order val="1"/>
          <c:tx>
            <c:strRef>
              <c:f>[1]財務書類!$M$54:$N$54</c:f>
              <c:strCache>
                <c:ptCount val="1"/>
                <c:pt idx="0">
                  <c:v>一般会計等 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[1]財務書類!$O$54:$S$54</c:f>
              <c:numCache>
                <c:formatCode>#,##0;"△ "#,##0</c:formatCode>
                <c:ptCount val="5"/>
                <c:pt idx="0">
                  <c:v>-713</c:v>
                </c:pt>
                <c:pt idx="1">
                  <c:v>-761</c:v>
                </c:pt>
                <c:pt idx="2">
                  <c:v>-700</c:v>
                </c:pt>
                <c:pt idx="3">
                  <c:v>-299</c:v>
                </c:pt>
                <c:pt idx="4">
                  <c:v>-1465</c:v>
                </c:pt>
              </c:numCache>
            </c:numRef>
          </c:val>
          <c:smooth val="0"/>
          <c:extLst xmlns:c16r2="http://schemas.microsoft.com/office/drawing/2015/06/chart">
            <c:ext xmlns:c16="http://schemas.microsoft.com/office/drawing/2014/chart" uri="{C3380CC4-5D6E-409C-BE32-E72D297353CC}">
              <c16:uniqueId val="{00000001-896A-4CAC-9E98-FEB4BF6835A1}"/>
            </c:ext>
          </c:extLst>
        </c:ser>
        <c:ser>
          <c:idx val="2"/>
          <c:order val="2"/>
          <c:tx>
            <c:strRef>
              <c:f>[1]財務書類!$M$55:$N$55</c:f>
              <c:strCache>
                <c:ptCount val="1"/>
                <c:pt idx="0">
                  <c:v>一般会計等 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[1]財務書類!$O$55:$S$55</c:f>
              <c:numCache>
                <c:formatCode>#,##0;"△ "#,##0</c:formatCode>
                <c:ptCount val="5"/>
                <c:pt idx="0">
                  <c:v>-377</c:v>
                </c:pt>
                <c:pt idx="1">
                  <c:v>-673</c:v>
                </c:pt>
                <c:pt idx="2">
                  <c:v>-313</c:v>
                </c:pt>
                <c:pt idx="3">
                  <c:v>-534</c:v>
                </c:pt>
                <c:pt idx="4">
                  <c:v>-255</c:v>
                </c:pt>
              </c:numCache>
            </c:numRef>
          </c:val>
          <c:smooth val="0"/>
          <c:extLst xmlns:c16r2="http://schemas.microsoft.com/office/drawing/2015/06/chart">
            <c:ext xmlns:c16="http://schemas.microsoft.com/office/drawing/2014/chart" uri="{C3380CC4-5D6E-409C-BE32-E72D297353CC}">
              <c16:uniqueId val="{00000002-896A-4CAC-9E98-FEB4BF6835A1}"/>
            </c:ext>
          </c:extLst>
        </c:ser>
        <c:ser>
          <c:idx val="3"/>
          <c:order val="3"/>
          <c:tx>
            <c:strRef>
              <c:f>[1]財務書類!$M$56:$N$56</c:f>
              <c:strCache>
                <c:ptCount val="1"/>
                <c:pt idx="0">
                  <c:v>全体 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[1]財務書類!$O$56:$S$56</c:f>
              <c:numCache>
                <c:formatCode>#,##0;"△ "#,##0</c:formatCode>
                <c:ptCount val="5"/>
                <c:pt idx="0">
                  <c:v>1919</c:v>
                </c:pt>
                <c:pt idx="1">
                  <c:v>2275</c:v>
                </c:pt>
                <c:pt idx="2">
                  <c:v>2066</c:v>
                </c:pt>
                <c:pt idx="3">
                  <c:v>2158</c:v>
                </c:pt>
                <c:pt idx="4">
                  <c:v>3244</c:v>
                </c:pt>
              </c:numCache>
            </c:numRef>
          </c:val>
          <c:smooth val="0"/>
          <c:extLst xmlns:c16r2="http://schemas.microsoft.com/office/drawing/2015/06/chart">
            <c:ext xmlns:c16="http://schemas.microsoft.com/office/drawing/2014/chart" uri="{C3380CC4-5D6E-409C-BE32-E72D297353CC}">
              <c16:uniqueId val="{00000003-896A-4CAC-9E98-FEB4BF6835A1}"/>
            </c:ext>
          </c:extLst>
        </c:ser>
        <c:ser>
          <c:idx val="4"/>
          <c:order val="4"/>
          <c:tx>
            <c:strRef>
              <c:f>[1]財務書類!$M$57:$N$57</c:f>
              <c:strCache>
                <c:ptCount val="1"/>
                <c:pt idx="0">
                  <c:v>全体 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[1]財務書類!$O$57:$S$57</c:f>
              <c:numCache>
                <c:formatCode>#,##0;"△ "#,##0</c:formatCode>
                <c:ptCount val="5"/>
                <c:pt idx="0">
                  <c:v>-1763</c:v>
                </c:pt>
                <c:pt idx="1">
                  <c:v>-1626</c:v>
                </c:pt>
                <c:pt idx="2">
                  <c:v>-1877</c:v>
                </c:pt>
                <c:pt idx="3">
                  <c:v>-1330</c:v>
                </c:pt>
                <c:pt idx="4">
                  <c:v>-2824</c:v>
                </c:pt>
              </c:numCache>
            </c:numRef>
          </c:val>
          <c:smooth val="0"/>
          <c:extLst xmlns:c16r2="http://schemas.microsoft.com/office/drawing/2015/06/chart">
            <c:ext xmlns:c16="http://schemas.microsoft.com/office/drawing/2014/chart" uri="{C3380CC4-5D6E-409C-BE32-E72D297353CC}">
              <c16:uniqueId val="{00000004-896A-4CAC-9E98-FEB4BF6835A1}"/>
            </c:ext>
          </c:extLst>
        </c:ser>
        <c:ser>
          <c:idx val="5"/>
          <c:order val="5"/>
          <c:tx>
            <c:strRef>
              <c:f>[1]財務書類!$M$58:$N$58</c:f>
              <c:strCache>
                <c:ptCount val="1"/>
                <c:pt idx="0">
                  <c:v>全体 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[1]財務書類!$O$58:$S$58</c:f>
              <c:numCache>
                <c:formatCode>#,##0;"△ "#,##0</c:formatCode>
                <c:ptCount val="5"/>
                <c:pt idx="0">
                  <c:v>-382</c:v>
                </c:pt>
                <c:pt idx="1">
                  <c:v>-874</c:v>
                </c:pt>
                <c:pt idx="2">
                  <c:v>-558</c:v>
                </c:pt>
                <c:pt idx="3">
                  <c:v>-781</c:v>
                </c:pt>
                <c:pt idx="4">
                  <c:v>-403</c:v>
                </c:pt>
              </c:numCache>
            </c:numRef>
          </c:val>
          <c:smooth val="0"/>
          <c:extLst xmlns:c16r2="http://schemas.microsoft.com/office/drawing/2015/06/chart">
            <c:ext xmlns:c16="http://schemas.microsoft.com/office/drawing/2014/chart" uri="{C3380CC4-5D6E-409C-BE32-E72D297353CC}">
              <c16:uniqueId val="{00000005-896A-4CAC-9E98-FEB4BF6835A1}"/>
            </c:ext>
          </c:extLst>
        </c:ser>
        <c:ser>
          <c:idx val="6"/>
          <c:order val="6"/>
          <c:tx>
            <c:strRef>
              <c:f>[1]財務書類!$M$59:$N$59</c:f>
              <c:strCache>
                <c:ptCount val="1"/>
                <c:pt idx="0">
                  <c:v>連結 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[1]財務書類!$O$59:$S$59</c:f>
              <c:numCache>
                <c:formatCode>#,##0;"△ "#,##0</c:formatCode>
                <c:ptCount val="5"/>
                <c:pt idx="0">
                  <c:v>2110</c:v>
                </c:pt>
                <c:pt idx="1">
                  <c:v>2388</c:v>
                </c:pt>
                <c:pt idx="2">
                  <c:v>2186</c:v>
                </c:pt>
                <c:pt idx="3">
                  <c:v>2302</c:v>
                </c:pt>
                <c:pt idx="4">
                  <c:v>3594</c:v>
                </c:pt>
              </c:numCache>
            </c:numRef>
          </c:val>
          <c:smooth val="0"/>
          <c:extLst xmlns:c16r2="http://schemas.microsoft.com/office/drawing/2015/06/chart">
            <c:ext xmlns:c16="http://schemas.microsoft.com/office/drawing/2014/chart" uri="{C3380CC4-5D6E-409C-BE32-E72D297353CC}">
              <c16:uniqueId val="{00000006-896A-4CAC-9E98-FEB4BF6835A1}"/>
            </c:ext>
          </c:extLst>
        </c:ser>
        <c:ser>
          <c:idx val="7"/>
          <c:order val="7"/>
          <c:tx>
            <c:strRef>
              <c:f>[1]財務書類!$M$60:$N$60</c:f>
              <c:strCache>
                <c:ptCount val="1"/>
                <c:pt idx="0">
                  <c:v>連結 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[1]財務書類!$O$60:$S$60</c:f>
              <c:numCache>
                <c:formatCode>#,##0;"△ "#,##0</c:formatCode>
                <c:ptCount val="5"/>
                <c:pt idx="0">
                  <c:v>-1882</c:v>
                </c:pt>
                <c:pt idx="1">
                  <c:v>-1723</c:v>
                </c:pt>
                <c:pt idx="2">
                  <c:v>-1950</c:v>
                </c:pt>
                <c:pt idx="3">
                  <c:v>-1393</c:v>
                </c:pt>
                <c:pt idx="4">
                  <c:v>-2837</c:v>
                </c:pt>
              </c:numCache>
            </c:numRef>
          </c:val>
          <c:smooth val="0"/>
          <c:extLst xmlns:c16r2="http://schemas.microsoft.com/office/drawing/2015/06/chart">
            <c:ext xmlns:c16="http://schemas.microsoft.com/office/drawing/2014/chart" uri="{C3380CC4-5D6E-409C-BE32-E72D297353CC}">
              <c16:uniqueId val="{00000007-896A-4CAC-9E98-FEB4BF6835A1}"/>
            </c:ext>
          </c:extLst>
        </c:ser>
        <c:ser>
          <c:idx val="8"/>
          <c:order val="8"/>
          <c:tx>
            <c:strRef>
              <c:f>[1]財務書類!$M$61:$N$61</c:f>
              <c:strCache>
                <c:ptCount val="1"/>
                <c:pt idx="0">
                  <c:v>連結 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[1]財務書類!$O$52:$S$52</c:f>
              <c:strCache>
                <c:ptCount val="5"/>
                <c:pt idx="0">
                  <c:v>平成28年度</c:v>
                </c:pt>
                <c:pt idx="1">
                  <c:v>平成29年度</c:v>
                </c:pt>
                <c:pt idx="2">
                  <c:v>平成30年度</c:v>
                </c:pt>
                <c:pt idx="3">
                  <c:v>令和元年度</c:v>
                </c:pt>
                <c:pt idx="4">
                  <c:v>令和2年度</c:v>
                </c:pt>
              </c:strCache>
            </c:strRef>
          </c:cat>
          <c:val>
            <c:numRef>
              <c:f>[1]財務書類!$O$61:$S$61</c:f>
              <c:numCache>
                <c:formatCode>#,##0;"△ "#,##0</c:formatCode>
                <c:ptCount val="5"/>
                <c:pt idx="0">
                  <c:v>-416</c:v>
                </c:pt>
                <c:pt idx="1">
                  <c:v>-839</c:v>
                </c:pt>
                <c:pt idx="2">
                  <c:v>-493</c:v>
                </c:pt>
                <c:pt idx="3">
                  <c:v>-776</c:v>
                </c:pt>
                <c:pt idx="4">
                  <c:v>-429</c:v>
                </c:pt>
              </c:numCache>
            </c:numRef>
          </c:val>
          <c:smooth val="0"/>
          <c:extLst xmlns:c16r2="http://schemas.microsoft.com/office/drawing/2015/06/chart">
            <c:ext xmlns:c16="http://schemas.microsoft.com/office/drawing/2014/chart" uri="{C3380CC4-5D6E-409C-BE32-E72D297353CC}">
              <c16:uniqueId val="{00000008-896A-4CAC-9E98-FEB4BF6835A1}"/>
            </c:ext>
          </c:extLst>
        </c:ser>
        <c:dLbls>
          <c:showLegendKey val="0"/>
          <c:showVal val="0"/>
          <c:showCatName val="0"/>
          <c:showSerName val="0"/>
          <c:showPercent val="0"/>
          <c:showBubbleSize val="0"/>
        </c:dLbls>
        <c:marker val="1"/>
        <c:smooth val="0"/>
        <c:axId val="99308288"/>
        <c:axId val="99310208"/>
      </c:lineChart>
      <c:catAx>
        <c:axId val="993082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9310208"/>
        <c:crosses val="autoZero"/>
        <c:auto val="1"/>
        <c:lblAlgn val="ctr"/>
        <c:lblOffset val="100"/>
        <c:noMultiLvlLbl val="0"/>
      </c:catAx>
      <c:valAx>
        <c:axId val="99310208"/>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9308288"/>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layout/>
      <c:overlay val="0"/>
      <c:spPr>
        <a:noFill/>
        <a:ln>
          <a:noFill/>
        </a:ln>
        <a:effectLst/>
      </c:spPr>
    </c:title>
    <c:autoTitleDeleted val="0"/>
    <c:plotArea>
      <c:layout/>
      <c:barChart>
        <c:barDir val="col"/>
        <c:grouping val="clustered"/>
        <c:varyColors val="0"/>
        <c:ser>
          <c:idx val="0"/>
          <c:order val="0"/>
          <c:tx>
            <c:strRef>
              <c:f>[1]指標!$A$9:$C$9</c:f>
              <c:strCache>
                <c:ptCount val="1"/>
                <c:pt idx="0">
                  <c:v>当該値</c:v>
                </c:pt>
              </c:strCache>
            </c:strRef>
          </c:tx>
          <c:spPr>
            <a:solidFill>
              <a:srgbClr val="5B9BD5"/>
            </a:solidFill>
            <a:ln>
              <a:noFill/>
            </a:ln>
            <a:effectLst/>
          </c:spPr>
          <c:invertIfNegative val="0"/>
          <c:cat>
            <c:strRef>
              <c:f>[1]指標!$D$6:$H$6</c:f>
              <c:strCache>
                <c:ptCount val="5"/>
                <c:pt idx="0">
                  <c:v>平成28年度</c:v>
                </c:pt>
                <c:pt idx="1">
                  <c:v>平成29年度</c:v>
                </c:pt>
                <c:pt idx="2">
                  <c:v>平成30年度</c:v>
                </c:pt>
                <c:pt idx="3">
                  <c:v>令和元年度</c:v>
                </c:pt>
                <c:pt idx="4">
                  <c:v>令和2年度</c:v>
                </c:pt>
              </c:strCache>
            </c:strRef>
          </c:cat>
          <c:val>
            <c:numRef>
              <c:f>[1]指標!$D$9:$H$9</c:f>
              <c:numCache>
                <c:formatCode>#,##0.0;"△ "#,##0.0</c:formatCode>
                <c:ptCount val="5"/>
                <c:pt idx="0">
                  <c:v>120.4</c:v>
                </c:pt>
                <c:pt idx="1">
                  <c:v>116.9</c:v>
                </c:pt>
                <c:pt idx="2">
                  <c:v>114.3</c:v>
                </c:pt>
                <c:pt idx="3">
                  <c:v>111.1</c:v>
                </c:pt>
                <c:pt idx="4">
                  <c:v>109.8</c:v>
                </c:pt>
              </c:numCache>
            </c:numRef>
          </c:val>
          <c:extLst xmlns:c16r2="http://schemas.microsoft.com/office/drawing/2015/06/chart">
            <c:ext xmlns:c16="http://schemas.microsoft.com/office/drawing/2014/chart" uri="{C3380CC4-5D6E-409C-BE32-E72D297353CC}">
              <c16:uniqueId val="{00000000-C8A8-413B-A58B-62283C931F4C}"/>
            </c:ext>
          </c:extLst>
        </c:ser>
        <c:dLbls>
          <c:showLegendKey val="0"/>
          <c:showVal val="0"/>
          <c:showCatName val="0"/>
          <c:showSerName val="0"/>
          <c:showPercent val="0"/>
          <c:showBubbleSize val="0"/>
        </c:dLbls>
        <c:gapWidth val="219"/>
        <c:overlap val="-27"/>
        <c:axId val="100850688"/>
        <c:axId val="100881536"/>
      </c:barChart>
      <c:lineChart>
        <c:grouping val="standard"/>
        <c:varyColors val="0"/>
        <c:ser>
          <c:idx val="1"/>
          <c:order val="1"/>
          <c:tx>
            <c:strRef>
              <c:f>[1]指標!$A$10:$C$10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[1]指標!$D$6:$H$6</c:f>
              <c:strCache>
                <c:ptCount val="5"/>
                <c:pt idx="0">
                  <c:v>平成28年度</c:v>
                </c:pt>
                <c:pt idx="1">
                  <c:v>平成29年度</c:v>
                </c:pt>
                <c:pt idx="2">
                  <c:v>平成30年度</c:v>
                </c:pt>
                <c:pt idx="3">
                  <c:v>令和元年度</c:v>
                </c:pt>
                <c:pt idx="4">
                  <c:v>令和2年度</c:v>
                </c:pt>
              </c:strCache>
            </c:strRef>
          </c:cat>
          <c:val>
            <c:numRef>
              <c:f>[1]指標!$D$10:$H$10</c:f>
              <c:numCache>
                <c:formatCode>#,##0.0;"△ "#,##0.0</c:formatCode>
                <c:ptCount val="5"/>
                <c:pt idx="0">
                  <c:v>151.19999999999999</c:v>
                </c:pt>
                <c:pt idx="1">
                  <c:v>142.1</c:v>
                </c:pt>
                <c:pt idx="2">
                  <c:v>142.80000000000001</c:v>
                </c:pt>
                <c:pt idx="3">
                  <c:v>144.4</c:v>
                </c:pt>
                <c:pt idx="4">
                  <c:v>145.9</c:v>
                </c:pt>
              </c:numCache>
            </c:numRef>
          </c:val>
          <c:smooth val="0"/>
          <c:extLst xmlns:c16r2="http://schemas.microsoft.com/office/drawing/2015/06/chart">
            <c:ext xmlns:c16="http://schemas.microsoft.com/office/drawing/2014/chart" uri="{C3380CC4-5D6E-409C-BE32-E72D297353CC}">
              <c16:uniqueId val="{00000001-C8A8-413B-A58B-62283C931F4C}"/>
            </c:ext>
          </c:extLst>
        </c:ser>
        <c:dLbls>
          <c:showLegendKey val="0"/>
          <c:showVal val="0"/>
          <c:showCatName val="0"/>
          <c:showSerName val="0"/>
          <c:showPercent val="0"/>
          <c:showBubbleSize val="0"/>
        </c:dLbls>
        <c:marker val="1"/>
        <c:smooth val="0"/>
        <c:axId val="100850688"/>
        <c:axId val="100881536"/>
      </c:lineChart>
      <c:catAx>
        <c:axId val="10085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0881536"/>
        <c:crosses val="autoZero"/>
        <c:auto val="1"/>
        <c:lblAlgn val="ctr"/>
        <c:lblOffset val="100"/>
        <c:noMultiLvlLbl val="0"/>
      </c:catAx>
      <c:valAx>
        <c:axId val="1008815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0850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layout/>
      <c:overlay val="0"/>
      <c:spPr>
        <a:noFill/>
        <a:ln>
          <a:noFill/>
        </a:ln>
        <a:effectLst/>
      </c:spPr>
    </c:title>
    <c:autoTitleDeleted val="0"/>
    <c:plotArea>
      <c:layout/>
      <c:barChart>
        <c:barDir val="col"/>
        <c:grouping val="clustered"/>
        <c:varyColors val="0"/>
        <c:ser>
          <c:idx val="0"/>
          <c:order val="0"/>
          <c:tx>
            <c:strRef>
              <c:f>[1]指標!$J$9:$K$9</c:f>
              <c:strCache>
                <c:ptCount val="1"/>
                <c:pt idx="0">
                  <c:v>当該値</c:v>
                </c:pt>
              </c:strCache>
            </c:strRef>
          </c:tx>
          <c:spPr>
            <a:solidFill>
              <a:srgbClr val="5B9BD5"/>
            </a:solidFill>
            <a:ln>
              <a:noFill/>
            </a:ln>
            <a:effectLst/>
          </c:spPr>
          <c:invertIfNegative val="0"/>
          <c:cat>
            <c:strRef>
              <c:f>[1]指標!$L$6:$P$6</c:f>
              <c:strCache>
                <c:ptCount val="5"/>
                <c:pt idx="0">
                  <c:v>平成28年度</c:v>
                </c:pt>
                <c:pt idx="1">
                  <c:v>平成29年度</c:v>
                </c:pt>
                <c:pt idx="2">
                  <c:v>平成30年度</c:v>
                </c:pt>
                <c:pt idx="3">
                  <c:v>令和元年度</c:v>
                </c:pt>
                <c:pt idx="4">
                  <c:v>令和2年度</c:v>
                </c:pt>
              </c:strCache>
            </c:strRef>
          </c:cat>
          <c:val>
            <c:numRef>
              <c:f>[1]指標!$L$9:$P$9</c:f>
              <c:numCache>
                <c:formatCode>#,##0.00;"△ "#,##0.00</c:formatCode>
                <c:ptCount val="5"/>
                <c:pt idx="0">
                  <c:v>4.1500000000000004</c:v>
                </c:pt>
                <c:pt idx="1">
                  <c:v>4.13</c:v>
                </c:pt>
                <c:pt idx="2">
                  <c:v>3.95</c:v>
                </c:pt>
                <c:pt idx="3">
                  <c:v>3.74</c:v>
                </c:pt>
                <c:pt idx="4">
                  <c:v>2.6</c:v>
                </c:pt>
              </c:numCache>
            </c:numRef>
          </c:val>
          <c:extLst xmlns:c16r2="http://schemas.microsoft.com/office/drawing/2015/06/chart">
            <c:ext xmlns:c16="http://schemas.microsoft.com/office/drawing/2014/chart" uri="{C3380CC4-5D6E-409C-BE32-E72D297353CC}">
              <c16:uniqueId val="{00000000-AC1B-45ED-8F6F-D0F68D0489F7}"/>
            </c:ext>
          </c:extLst>
        </c:ser>
        <c:dLbls>
          <c:showLegendKey val="0"/>
          <c:showVal val="0"/>
          <c:showCatName val="0"/>
          <c:showSerName val="0"/>
          <c:showPercent val="0"/>
          <c:showBubbleSize val="0"/>
        </c:dLbls>
        <c:gapWidth val="219"/>
        <c:overlap val="-27"/>
        <c:axId val="101293056"/>
        <c:axId val="101295232"/>
      </c:barChart>
      <c:lineChart>
        <c:grouping val="standard"/>
        <c:varyColors val="0"/>
        <c:ser>
          <c:idx val="1"/>
          <c:order val="1"/>
          <c:tx>
            <c:strRef>
              <c:f>[1]指標!$J$10:$K$10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[1]指標!$L$6:$P$6</c:f>
              <c:strCache>
                <c:ptCount val="5"/>
                <c:pt idx="0">
                  <c:v>平成28年度</c:v>
                </c:pt>
                <c:pt idx="1">
                  <c:v>平成29年度</c:v>
                </c:pt>
                <c:pt idx="2">
                  <c:v>平成30年度</c:v>
                </c:pt>
                <c:pt idx="3">
                  <c:v>令和元年度</c:v>
                </c:pt>
                <c:pt idx="4">
                  <c:v>令和2年度</c:v>
                </c:pt>
              </c:strCache>
            </c:strRef>
          </c:cat>
          <c:val>
            <c:numRef>
              <c:f>[1]指標!$L$10:$P$10</c:f>
              <c:numCache>
                <c:formatCode>#,##0.00;"△ "#,##0.00</c:formatCode>
                <c:ptCount val="5"/>
                <c:pt idx="0">
                  <c:v>3.94</c:v>
                </c:pt>
                <c:pt idx="1">
                  <c:v>3.59</c:v>
                </c:pt>
                <c:pt idx="2">
                  <c:v>3.67</c:v>
                </c:pt>
                <c:pt idx="3">
                  <c:v>3.56</c:v>
                </c:pt>
                <c:pt idx="4">
                  <c:v>2.72</c:v>
                </c:pt>
              </c:numCache>
            </c:numRef>
          </c:val>
          <c:smooth val="0"/>
          <c:extLst xmlns:c16r2="http://schemas.microsoft.com/office/drawing/2015/06/chart">
            <c:ext xmlns:c16="http://schemas.microsoft.com/office/drawing/2014/chart" uri="{C3380CC4-5D6E-409C-BE32-E72D297353CC}">
              <c16:uniqueId val="{00000001-AC1B-45ED-8F6F-D0F68D0489F7}"/>
            </c:ext>
          </c:extLst>
        </c:ser>
        <c:dLbls>
          <c:showLegendKey val="0"/>
          <c:showVal val="0"/>
          <c:showCatName val="0"/>
          <c:showSerName val="0"/>
          <c:showPercent val="0"/>
          <c:showBubbleSize val="0"/>
        </c:dLbls>
        <c:marker val="1"/>
        <c:smooth val="0"/>
        <c:axId val="101293056"/>
        <c:axId val="101295232"/>
      </c:lineChart>
      <c:catAx>
        <c:axId val="10129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1295232"/>
        <c:crosses val="autoZero"/>
        <c:auto val="1"/>
        <c:lblAlgn val="ctr"/>
        <c:lblOffset val="100"/>
        <c:noMultiLvlLbl val="0"/>
      </c:catAx>
      <c:valAx>
        <c:axId val="1012952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1293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layout/>
      <c:overlay val="0"/>
      <c:spPr>
        <a:noFill/>
        <a:ln>
          <a:noFill/>
        </a:ln>
        <a:effectLst/>
      </c:spPr>
    </c:title>
    <c:autoTitleDeleted val="0"/>
    <c:plotArea>
      <c:layout/>
      <c:barChart>
        <c:barDir val="col"/>
        <c:grouping val="clustered"/>
        <c:varyColors val="0"/>
        <c:ser>
          <c:idx val="0"/>
          <c:order val="0"/>
          <c:tx>
            <c:strRef>
              <c:f>[1]指標!$R$9:$S$9</c:f>
              <c:strCache>
                <c:ptCount val="1"/>
                <c:pt idx="0">
                  <c:v>当該値</c:v>
                </c:pt>
              </c:strCache>
            </c:strRef>
          </c:tx>
          <c:spPr>
            <a:solidFill>
              <a:srgbClr val="5B9BD5"/>
            </a:solidFill>
            <a:ln>
              <a:noFill/>
            </a:ln>
            <a:effectLst/>
          </c:spPr>
          <c:invertIfNegative val="0"/>
          <c:cat>
            <c:strRef>
              <c:f>[1]指標!$T$6:$X$6</c:f>
              <c:strCache>
                <c:ptCount val="5"/>
                <c:pt idx="0">
                  <c:v>平成28年度</c:v>
                </c:pt>
                <c:pt idx="1">
                  <c:v>平成29年度</c:v>
                </c:pt>
                <c:pt idx="2">
                  <c:v>平成30年度</c:v>
                </c:pt>
                <c:pt idx="3">
                  <c:v>令和元年度</c:v>
                </c:pt>
                <c:pt idx="4">
                  <c:v>令和2年度</c:v>
                </c:pt>
              </c:strCache>
            </c:strRef>
          </c:cat>
          <c:val>
            <c:numRef>
              <c:f>[1]指標!$T$9:$X$9</c:f>
              <c:numCache>
                <c:formatCode>#,##0.0;"△ "#,##0.0</c:formatCode>
                <c:ptCount val="5"/>
                <c:pt idx="0">
                  <c:v>55.9</c:v>
                </c:pt>
                <c:pt idx="1">
                  <c:v>57.3</c:v>
                </c:pt>
                <c:pt idx="2">
                  <c:v>59.2</c:v>
                </c:pt>
                <c:pt idx="3">
                  <c:v>61.4</c:v>
                </c:pt>
                <c:pt idx="4">
                  <c:v>62.4</c:v>
                </c:pt>
              </c:numCache>
            </c:numRef>
          </c:val>
          <c:extLst xmlns:c16r2="http://schemas.microsoft.com/office/drawing/2015/06/chart">
            <c:ext xmlns:c16="http://schemas.microsoft.com/office/drawing/2014/chart" uri="{C3380CC4-5D6E-409C-BE32-E72D297353CC}">
              <c16:uniqueId val="{00000000-AB8B-4F99-A1EB-AA5493052219}"/>
            </c:ext>
          </c:extLst>
        </c:ser>
        <c:dLbls>
          <c:showLegendKey val="0"/>
          <c:showVal val="0"/>
          <c:showCatName val="0"/>
          <c:showSerName val="0"/>
          <c:showPercent val="0"/>
          <c:showBubbleSize val="0"/>
        </c:dLbls>
        <c:gapWidth val="219"/>
        <c:overlap val="-27"/>
        <c:axId val="101272576"/>
        <c:axId val="101332096"/>
      </c:barChart>
      <c:lineChart>
        <c:grouping val="standard"/>
        <c:varyColors val="0"/>
        <c:ser>
          <c:idx val="1"/>
          <c:order val="1"/>
          <c:tx>
            <c:strRef>
              <c:f>[1]指標!$R$10:$S$10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[1]指標!$T$6:$X$6</c:f>
              <c:strCache>
                <c:ptCount val="5"/>
                <c:pt idx="0">
                  <c:v>平成28年度</c:v>
                </c:pt>
                <c:pt idx="1">
                  <c:v>平成29年度</c:v>
                </c:pt>
                <c:pt idx="2">
                  <c:v>平成30年度</c:v>
                </c:pt>
                <c:pt idx="3">
                  <c:v>令和元年度</c:v>
                </c:pt>
                <c:pt idx="4">
                  <c:v>令和2年度</c:v>
                </c:pt>
              </c:strCache>
            </c:strRef>
          </c:cat>
          <c:val>
            <c:numRef>
              <c:f>[1]指標!$T$10:$X$10</c:f>
              <c:numCache>
                <c:formatCode>#,##0.0;"△ "#,##0.0</c:formatCode>
                <c:ptCount val="5"/>
                <c:pt idx="0">
                  <c:v>60.3</c:v>
                </c:pt>
                <c:pt idx="1">
                  <c:v>61.6</c:v>
                </c:pt>
                <c:pt idx="2">
                  <c:v>60.8</c:v>
                </c:pt>
                <c:pt idx="3">
                  <c:v>61.8</c:v>
                </c:pt>
                <c:pt idx="4">
                  <c:v>62.7</c:v>
                </c:pt>
              </c:numCache>
            </c:numRef>
          </c:val>
          <c:smooth val="0"/>
          <c:extLst xmlns:c16r2="http://schemas.microsoft.com/office/drawing/2015/06/chart">
            <c:ext xmlns:c16="http://schemas.microsoft.com/office/drawing/2014/chart" uri="{C3380CC4-5D6E-409C-BE32-E72D297353CC}">
              <c16:uniqueId val="{00000001-AB8B-4F99-A1EB-AA5493052219}"/>
            </c:ext>
          </c:extLst>
        </c:ser>
        <c:dLbls>
          <c:showLegendKey val="0"/>
          <c:showVal val="0"/>
          <c:showCatName val="0"/>
          <c:showSerName val="0"/>
          <c:showPercent val="0"/>
          <c:showBubbleSize val="0"/>
        </c:dLbls>
        <c:marker val="1"/>
        <c:smooth val="0"/>
        <c:axId val="101272576"/>
        <c:axId val="101332096"/>
      </c:lineChart>
      <c:catAx>
        <c:axId val="10127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1332096"/>
        <c:crosses val="autoZero"/>
        <c:auto val="1"/>
        <c:lblAlgn val="ctr"/>
        <c:lblOffset val="100"/>
        <c:noMultiLvlLbl val="0"/>
      </c:catAx>
      <c:valAx>
        <c:axId val="10133209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127257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overlay val="0"/>
      <c:spPr>
        <a:noFill/>
        <a:ln>
          <a:noFill/>
        </a:ln>
        <a:effectLst/>
      </c:spPr>
    </c:title>
    <c:autoTitleDeleted val="0"/>
    <c:plotArea>
      <c:layout/>
      <c:barChart>
        <c:barDir val="col"/>
        <c:grouping val="clustered"/>
        <c:varyColors val="0"/>
        <c:ser>
          <c:idx val="0"/>
          <c:order val="0"/>
          <c:tx>
            <c:strRef>
              <c:f>[1]指標!$A$36:$C$36</c:f>
              <c:strCache>
                <c:ptCount val="1"/>
                <c:pt idx="0">
                  <c:v>当該値</c:v>
                </c:pt>
              </c:strCache>
            </c:strRef>
          </c:tx>
          <c:spPr>
            <a:solidFill>
              <a:srgbClr val="5B9BD5"/>
            </a:solidFill>
            <a:ln>
              <a:noFill/>
            </a:ln>
            <a:effectLst/>
          </c:spPr>
          <c:invertIfNegative val="0"/>
          <c:cat>
            <c:strRef>
              <c:f>[1]指標!$D$33:$H$33</c:f>
              <c:strCache>
                <c:ptCount val="5"/>
                <c:pt idx="0">
                  <c:v>平成28年度</c:v>
                </c:pt>
                <c:pt idx="1">
                  <c:v>平成29年度</c:v>
                </c:pt>
                <c:pt idx="2">
                  <c:v>平成30年度</c:v>
                </c:pt>
                <c:pt idx="3">
                  <c:v>令和元年度</c:v>
                </c:pt>
                <c:pt idx="4">
                  <c:v>令和2年度</c:v>
                </c:pt>
              </c:strCache>
            </c:strRef>
          </c:cat>
          <c:val>
            <c:numRef>
              <c:f>[1]指標!$D$36:$H$36</c:f>
              <c:numCache>
                <c:formatCode>#,##0.0;"△ "#,##0.0</c:formatCode>
                <c:ptCount val="5"/>
                <c:pt idx="0">
                  <c:v>78.2</c:v>
                </c:pt>
                <c:pt idx="1">
                  <c:v>78.599999999999994</c:v>
                </c:pt>
                <c:pt idx="2">
                  <c:v>77.099999999999994</c:v>
                </c:pt>
                <c:pt idx="3">
                  <c:v>77.099999999999994</c:v>
                </c:pt>
                <c:pt idx="4">
                  <c:v>77.2</c:v>
                </c:pt>
              </c:numCache>
            </c:numRef>
          </c:val>
          <c:extLst xmlns:c16r2="http://schemas.microsoft.com/office/drawing/2015/06/chart">
            <c:ext xmlns:c16="http://schemas.microsoft.com/office/drawing/2014/chart" uri="{C3380CC4-5D6E-409C-BE32-E72D297353CC}">
              <c16:uniqueId val="{00000000-1CB5-4820-A7BA-352CE25C35B8}"/>
            </c:ext>
          </c:extLst>
        </c:ser>
        <c:dLbls>
          <c:showLegendKey val="0"/>
          <c:showVal val="0"/>
          <c:showCatName val="0"/>
          <c:showSerName val="0"/>
          <c:showPercent val="0"/>
          <c:showBubbleSize val="0"/>
        </c:dLbls>
        <c:gapWidth val="219"/>
        <c:overlap val="-27"/>
        <c:axId val="101342208"/>
        <c:axId val="101368960"/>
      </c:barChart>
      <c:lineChart>
        <c:grouping val="standard"/>
        <c:varyColors val="0"/>
        <c:ser>
          <c:idx val="1"/>
          <c:order val="1"/>
          <c:tx>
            <c:strRef>
              <c:f>[1]指標!$A$37:$C$37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[1]指標!$D$33:$H$33</c:f>
              <c:strCache>
                <c:ptCount val="5"/>
                <c:pt idx="0">
                  <c:v>平成28年度</c:v>
                </c:pt>
                <c:pt idx="1">
                  <c:v>平成29年度</c:v>
                </c:pt>
                <c:pt idx="2">
                  <c:v>平成30年度</c:v>
                </c:pt>
                <c:pt idx="3">
                  <c:v>令和元年度</c:v>
                </c:pt>
                <c:pt idx="4">
                  <c:v>令和2年度</c:v>
                </c:pt>
              </c:strCache>
            </c:strRef>
          </c:cat>
          <c:val>
            <c:numRef>
              <c:f>[1]指標!$D$37:$H$37</c:f>
              <c:numCache>
                <c:formatCode>#,##0.0;"△ "#,##0.0</c:formatCode>
                <c:ptCount val="5"/>
                <c:pt idx="0">
                  <c:v>72.400000000000006</c:v>
                </c:pt>
                <c:pt idx="1">
                  <c:v>71</c:v>
                </c:pt>
                <c:pt idx="2">
                  <c:v>71.599999999999994</c:v>
                </c:pt>
                <c:pt idx="3">
                  <c:v>71.599999999999994</c:v>
                </c:pt>
                <c:pt idx="4">
                  <c:v>71.2</c:v>
                </c:pt>
              </c:numCache>
            </c:numRef>
          </c:val>
          <c:smooth val="0"/>
          <c:extLst xmlns:c16r2="http://schemas.microsoft.com/office/drawing/2015/06/chart">
            <c:ext xmlns:c16="http://schemas.microsoft.com/office/drawing/2014/chart" uri="{C3380CC4-5D6E-409C-BE32-E72D297353CC}">
              <c16:uniqueId val="{00000001-1CB5-4820-A7BA-352CE25C35B8}"/>
            </c:ext>
          </c:extLst>
        </c:ser>
        <c:dLbls>
          <c:showLegendKey val="0"/>
          <c:showVal val="0"/>
          <c:showCatName val="0"/>
          <c:showSerName val="0"/>
          <c:showPercent val="0"/>
          <c:showBubbleSize val="0"/>
        </c:dLbls>
        <c:marker val="1"/>
        <c:smooth val="0"/>
        <c:axId val="101342208"/>
        <c:axId val="101368960"/>
      </c:lineChart>
      <c:catAx>
        <c:axId val="10134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1368960"/>
        <c:crosses val="autoZero"/>
        <c:auto val="1"/>
        <c:lblAlgn val="ctr"/>
        <c:lblOffset val="100"/>
        <c:noMultiLvlLbl val="0"/>
      </c:catAx>
      <c:valAx>
        <c:axId val="10136896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134220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overlay val="0"/>
      <c:spPr>
        <a:noFill/>
        <a:ln>
          <a:noFill/>
        </a:ln>
        <a:effectLst/>
      </c:spPr>
    </c:title>
    <c:autoTitleDeleted val="0"/>
    <c:plotArea>
      <c:layout/>
      <c:barChart>
        <c:barDir val="col"/>
        <c:grouping val="clustered"/>
        <c:varyColors val="0"/>
        <c:ser>
          <c:idx val="0"/>
          <c:order val="0"/>
          <c:tx>
            <c:strRef>
              <c:f>[1]指標!$J$36:$K$36</c:f>
              <c:strCache>
                <c:ptCount val="1"/>
                <c:pt idx="0">
                  <c:v>当該値</c:v>
                </c:pt>
              </c:strCache>
            </c:strRef>
          </c:tx>
          <c:spPr>
            <a:solidFill>
              <a:srgbClr val="5B9BD5"/>
            </a:solidFill>
            <a:ln>
              <a:noFill/>
            </a:ln>
            <a:effectLst/>
          </c:spPr>
          <c:invertIfNegative val="0"/>
          <c:cat>
            <c:strRef>
              <c:f>[1]指標!$L$33:$P$33</c:f>
              <c:strCache>
                <c:ptCount val="5"/>
                <c:pt idx="0">
                  <c:v>平成28年度</c:v>
                </c:pt>
                <c:pt idx="1">
                  <c:v>平成29年度</c:v>
                </c:pt>
                <c:pt idx="2">
                  <c:v>平成30年度</c:v>
                </c:pt>
                <c:pt idx="3">
                  <c:v>令和元年度</c:v>
                </c:pt>
                <c:pt idx="4">
                  <c:v>令和2年度</c:v>
                </c:pt>
              </c:strCache>
            </c:strRef>
          </c:cat>
          <c:val>
            <c:numRef>
              <c:f>[1]指標!$L$36:$P$36</c:f>
              <c:numCache>
                <c:formatCode>#,##0.0;"△ "#,##0.0</c:formatCode>
                <c:ptCount val="5"/>
                <c:pt idx="0">
                  <c:v>7.9</c:v>
                </c:pt>
                <c:pt idx="1">
                  <c:v>7.2</c:v>
                </c:pt>
                <c:pt idx="2">
                  <c:v>6.8</c:v>
                </c:pt>
                <c:pt idx="3">
                  <c:v>6.4</c:v>
                </c:pt>
                <c:pt idx="4">
                  <c:v>6.3</c:v>
                </c:pt>
              </c:numCache>
            </c:numRef>
          </c:val>
          <c:extLst xmlns:c16r2="http://schemas.microsoft.com/office/drawing/2015/06/chart">
            <c:ext xmlns:c16="http://schemas.microsoft.com/office/drawing/2014/chart" uri="{C3380CC4-5D6E-409C-BE32-E72D297353CC}">
              <c16:uniqueId val="{00000000-CCBC-4645-9279-DE6A65456FBE}"/>
            </c:ext>
          </c:extLst>
        </c:ser>
        <c:dLbls>
          <c:showLegendKey val="0"/>
          <c:showVal val="0"/>
          <c:showCatName val="0"/>
          <c:showSerName val="0"/>
          <c:showPercent val="0"/>
          <c:showBubbleSize val="0"/>
        </c:dLbls>
        <c:gapWidth val="219"/>
        <c:overlap val="-27"/>
        <c:axId val="103812096"/>
        <c:axId val="103838848"/>
      </c:barChart>
      <c:lineChart>
        <c:grouping val="standard"/>
        <c:varyColors val="0"/>
        <c:ser>
          <c:idx val="1"/>
          <c:order val="1"/>
          <c:tx>
            <c:strRef>
              <c:f>[1]指標!$J$37:$K$37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[1]指標!$L$33:$P$33</c:f>
              <c:strCache>
                <c:ptCount val="5"/>
                <c:pt idx="0">
                  <c:v>平成28年度</c:v>
                </c:pt>
                <c:pt idx="1">
                  <c:v>平成29年度</c:v>
                </c:pt>
                <c:pt idx="2">
                  <c:v>平成30年度</c:v>
                </c:pt>
                <c:pt idx="3">
                  <c:v>令和元年度</c:v>
                </c:pt>
                <c:pt idx="4">
                  <c:v>令和2年度</c:v>
                </c:pt>
              </c:strCache>
            </c:strRef>
          </c:cat>
          <c:val>
            <c:numRef>
              <c:f>[1]指標!$L$37:$P$37</c:f>
              <c:numCache>
                <c:formatCode>#,##0.0;"△ "#,##0.0</c:formatCode>
                <c:ptCount val="5"/>
                <c:pt idx="0">
                  <c:v>14.6</c:v>
                </c:pt>
                <c:pt idx="1">
                  <c:v>15.3</c:v>
                </c:pt>
                <c:pt idx="2">
                  <c:v>15</c:v>
                </c:pt>
                <c:pt idx="3">
                  <c:v>15.2</c:v>
                </c:pt>
                <c:pt idx="4">
                  <c:v>15.9</c:v>
                </c:pt>
              </c:numCache>
            </c:numRef>
          </c:val>
          <c:smooth val="0"/>
          <c:extLst xmlns:c16r2="http://schemas.microsoft.com/office/drawing/2015/06/chart">
            <c:ext xmlns:c16="http://schemas.microsoft.com/office/drawing/2014/chart" uri="{C3380CC4-5D6E-409C-BE32-E72D297353CC}">
              <c16:uniqueId val="{00000001-CCBC-4645-9279-DE6A65456FBE}"/>
            </c:ext>
          </c:extLst>
        </c:ser>
        <c:dLbls>
          <c:showLegendKey val="0"/>
          <c:showVal val="0"/>
          <c:showCatName val="0"/>
          <c:showSerName val="0"/>
          <c:showPercent val="0"/>
          <c:showBubbleSize val="0"/>
        </c:dLbls>
        <c:marker val="1"/>
        <c:smooth val="0"/>
        <c:axId val="103812096"/>
        <c:axId val="103838848"/>
      </c:lineChart>
      <c:catAx>
        <c:axId val="10381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3838848"/>
        <c:crosses val="autoZero"/>
        <c:auto val="1"/>
        <c:lblAlgn val="ctr"/>
        <c:lblOffset val="100"/>
        <c:noMultiLvlLbl val="0"/>
      </c:catAx>
      <c:valAx>
        <c:axId val="10383884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3812096"/>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overlay val="0"/>
      <c:spPr>
        <a:noFill/>
        <a:ln>
          <a:noFill/>
        </a:ln>
        <a:effectLst/>
      </c:spPr>
    </c:title>
    <c:autoTitleDeleted val="0"/>
    <c:plotArea>
      <c:layout/>
      <c:barChart>
        <c:barDir val="col"/>
        <c:grouping val="clustered"/>
        <c:varyColors val="0"/>
        <c:ser>
          <c:idx val="0"/>
          <c:order val="0"/>
          <c:tx>
            <c:strRef>
              <c:f>[1]指標!$R$36:$S$36</c:f>
              <c:strCache>
                <c:ptCount val="1"/>
                <c:pt idx="0">
                  <c:v>当該値</c:v>
                </c:pt>
              </c:strCache>
            </c:strRef>
          </c:tx>
          <c:spPr>
            <a:solidFill>
              <a:srgbClr val="5B9BD5"/>
            </a:solidFill>
            <a:ln>
              <a:noFill/>
            </a:ln>
            <a:effectLst/>
          </c:spPr>
          <c:invertIfNegative val="0"/>
          <c:cat>
            <c:strRef>
              <c:f>[1]指標!$T$33:$X$33</c:f>
              <c:strCache>
                <c:ptCount val="5"/>
                <c:pt idx="0">
                  <c:v>平成28年度</c:v>
                </c:pt>
                <c:pt idx="1">
                  <c:v>平成29年度</c:v>
                </c:pt>
                <c:pt idx="2">
                  <c:v>平成30年度</c:v>
                </c:pt>
                <c:pt idx="3">
                  <c:v>令和元年度</c:v>
                </c:pt>
                <c:pt idx="4">
                  <c:v>令和2年度</c:v>
                </c:pt>
              </c:strCache>
            </c:strRef>
          </c:cat>
          <c:val>
            <c:numRef>
              <c:f>[1]指標!$T$36:$X$36</c:f>
              <c:numCache>
                <c:formatCode>#,##0.0;"△ "#,##0.0</c:formatCode>
                <c:ptCount val="5"/>
                <c:pt idx="0">
                  <c:v>25.7</c:v>
                </c:pt>
                <c:pt idx="1">
                  <c:v>24.8</c:v>
                </c:pt>
                <c:pt idx="2">
                  <c:v>26.8</c:v>
                </c:pt>
                <c:pt idx="3">
                  <c:v>26.4</c:v>
                </c:pt>
                <c:pt idx="4">
                  <c:v>37.5</c:v>
                </c:pt>
              </c:numCache>
            </c:numRef>
          </c:val>
          <c:extLst xmlns:c16r2="http://schemas.microsoft.com/office/drawing/2015/06/chart">
            <c:ext xmlns:c16="http://schemas.microsoft.com/office/drawing/2014/chart" uri="{C3380CC4-5D6E-409C-BE32-E72D297353CC}">
              <c16:uniqueId val="{00000000-A9A2-401A-925B-FE94AC3E2128}"/>
            </c:ext>
          </c:extLst>
        </c:ser>
        <c:dLbls>
          <c:showLegendKey val="0"/>
          <c:showVal val="0"/>
          <c:showCatName val="0"/>
          <c:showSerName val="0"/>
          <c:showPercent val="0"/>
          <c:showBubbleSize val="0"/>
        </c:dLbls>
        <c:gapWidth val="219"/>
        <c:overlap val="-27"/>
        <c:axId val="104209408"/>
        <c:axId val="104211584"/>
      </c:barChart>
      <c:lineChart>
        <c:grouping val="standard"/>
        <c:varyColors val="0"/>
        <c:ser>
          <c:idx val="1"/>
          <c:order val="1"/>
          <c:tx>
            <c:strRef>
              <c:f>[1]指標!$R$37:$S$37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[1]指標!$T$33:$X$33</c:f>
              <c:strCache>
                <c:ptCount val="5"/>
                <c:pt idx="0">
                  <c:v>平成28年度</c:v>
                </c:pt>
                <c:pt idx="1">
                  <c:v>平成29年度</c:v>
                </c:pt>
                <c:pt idx="2">
                  <c:v>平成30年度</c:v>
                </c:pt>
                <c:pt idx="3">
                  <c:v>令和元年度</c:v>
                </c:pt>
                <c:pt idx="4">
                  <c:v>令和2年度</c:v>
                </c:pt>
              </c:strCache>
            </c:strRef>
          </c:cat>
          <c:val>
            <c:numRef>
              <c:f>[1]指標!$T$37:$X$37</c:f>
              <c:numCache>
                <c:formatCode>#,##0.0;"△ "#,##0.0</c:formatCode>
                <c:ptCount val="5"/>
                <c:pt idx="0">
                  <c:v>31.2</c:v>
                </c:pt>
                <c:pt idx="1">
                  <c:v>31.7</c:v>
                </c:pt>
                <c:pt idx="2">
                  <c:v>31.8</c:v>
                </c:pt>
                <c:pt idx="3">
                  <c:v>33.1</c:v>
                </c:pt>
                <c:pt idx="4">
                  <c:v>45.2</c:v>
                </c:pt>
              </c:numCache>
            </c:numRef>
          </c:val>
          <c:smooth val="0"/>
          <c:extLst xmlns:c16r2="http://schemas.microsoft.com/office/drawing/2015/06/chart">
            <c:ext xmlns:c16="http://schemas.microsoft.com/office/drawing/2014/chart" uri="{C3380CC4-5D6E-409C-BE32-E72D297353CC}">
              <c16:uniqueId val="{00000001-A9A2-401A-925B-FE94AC3E2128}"/>
            </c:ext>
          </c:extLst>
        </c:ser>
        <c:dLbls>
          <c:showLegendKey val="0"/>
          <c:showVal val="0"/>
          <c:showCatName val="0"/>
          <c:showSerName val="0"/>
          <c:showPercent val="0"/>
          <c:showBubbleSize val="0"/>
        </c:dLbls>
        <c:marker val="1"/>
        <c:smooth val="0"/>
        <c:axId val="104209408"/>
        <c:axId val="104211584"/>
      </c:lineChart>
      <c:catAx>
        <c:axId val="10420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211584"/>
        <c:crosses val="autoZero"/>
        <c:auto val="1"/>
        <c:lblAlgn val="ctr"/>
        <c:lblOffset val="100"/>
        <c:noMultiLvlLbl val="0"/>
      </c:catAx>
      <c:valAx>
        <c:axId val="1042115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20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overlay val="0"/>
      <c:spPr>
        <a:noFill/>
        <a:ln>
          <a:noFill/>
        </a:ln>
        <a:effectLst/>
      </c:spPr>
    </c:title>
    <c:autoTitleDeleted val="0"/>
    <c:plotArea>
      <c:layout/>
      <c:barChart>
        <c:barDir val="col"/>
        <c:grouping val="clustered"/>
        <c:varyColors val="0"/>
        <c:ser>
          <c:idx val="0"/>
          <c:order val="0"/>
          <c:tx>
            <c:strRef>
              <c:f>[1]指標!$A$63:$C$63</c:f>
              <c:strCache>
                <c:ptCount val="1"/>
                <c:pt idx="0">
                  <c:v>当該値</c:v>
                </c:pt>
              </c:strCache>
            </c:strRef>
          </c:tx>
          <c:spPr>
            <a:solidFill>
              <a:srgbClr val="5B9BD5"/>
            </a:solidFill>
            <a:ln>
              <a:noFill/>
            </a:ln>
            <a:effectLst/>
          </c:spPr>
          <c:invertIfNegative val="0"/>
          <c:cat>
            <c:strRef>
              <c:f>[1]指標!$D$60:$H$60</c:f>
              <c:strCache>
                <c:ptCount val="5"/>
                <c:pt idx="0">
                  <c:v>平成28年度</c:v>
                </c:pt>
                <c:pt idx="1">
                  <c:v>平成29年度</c:v>
                </c:pt>
                <c:pt idx="2">
                  <c:v>平成30年度</c:v>
                </c:pt>
                <c:pt idx="3">
                  <c:v>令和元年度</c:v>
                </c:pt>
                <c:pt idx="4">
                  <c:v>令和2年度</c:v>
                </c:pt>
              </c:strCache>
            </c:strRef>
          </c:cat>
          <c:val>
            <c:numRef>
              <c:f>[1]指標!$D$63:$H$63</c:f>
              <c:numCache>
                <c:formatCode>#,##0.0;"△ "#,##0.0</c:formatCode>
                <c:ptCount val="5"/>
                <c:pt idx="0">
                  <c:v>26.3</c:v>
                </c:pt>
                <c:pt idx="1">
                  <c:v>25</c:v>
                </c:pt>
                <c:pt idx="2">
                  <c:v>26.1</c:v>
                </c:pt>
                <c:pt idx="3">
                  <c:v>25.4</c:v>
                </c:pt>
                <c:pt idx="4">
                  <c:v>25</c:v>
                </c:pt>
              </c:numCache>
            </c:numRef>
          </c:val>
          <c:extLst xmlns:c16r2="http://schemas.microsoft.com/office/drawing/2015/06/chart">
            <c:ext xmlns:c16="http://schemas.microsoft.com/office/drawing/2014/chart" uri="{C3380CC4-5D6E-409C-BE32-E72D297353CC}">
              <c16:uniqueId val="{00000000-F5D3-47E0-AFB1-6FE32E48B3E9}"/>
            </c:ext>
          </c:extLst>
        </c:ser>
        <c:dLbls>
          <c:showLegendKey val="0"/>
          <c:showVal val="0"/>
          <c:showCatName val="0"/>
          <c:showSerName val="0"/>
          <c:showPercent val="0"/>
          <c:showBubbleSize val="0"/>
        </c:dLbls>
        <c:gapWidth val="219"/>
        <c:axId val="104262656"/>
        <c:axId val="104289408"/>
      </c:barChart>
      <c:lineChart>
        <c:grouping val="standard"/>
        <c:varyColors val="0"/>
        <c:ser>
          <c:idx val="1"/>
          <c:order val="1"/>
          <c:tx>
            <c:strRef>
              <c:f>[1]指標!$A$64:$C$64</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[1]指標!$D$60:$H$60</c:f>
              <c:strCache>
                <c:ptCount val="5"/>
                <c:pt idx="0">
                  <c:v>平成28年度</c:v>
                </c:pt>
                <c:pt idx="1">
                  <c:v>平成29年度</c:v>
                </c:pt>
                <c:pt idx="2">
                  <c:v>平成30年度</c:v>
                </c:pt>
                <c:pt idx="3">
                  <c:v>令和元年度</c:v>
                </c:pt>
                <c:pt idx="4">
                  <c:v>令和2年度</c:v>
                </c:pt>
              </c:strCache>
            </c:strRef>
          </c:cat>
          <c:val>
            <c:numRef>
              <c:f>[1]指標!$D$64:$H$64</c:f>
              <c:numCache>
                <c:formatCode>#,##0.0;"△ "#,##0.0</c:formatCode>
                <c:ptCount val="5"/>
                <c:pt idx="0">
                  <c:v>41.7</c:v>
                </c:pt>
                <c:pt idx="1">
                  <c:v>41.3</c:v>
                </c:pt>
                <c:pt idx="2">
                  <c:v>40.5</c:v>
                </c:pt>
                <c:pt idx="3">
                  <c:v>41</c:v>
                </c:pt>
                <c:pt idx="4">
                  <c:v>42.1</c:v>
                </c:pt>
              </c:numCache>
            </c:numRef>
          </c:val>
          <c:smooth val="0"/>
          <c:extLst xmlns:c16r2="http://schemas.microsoft.com/office/drawing/2015/06/chart">
            <c:ext xmlns:c16="http://schemas.microsoft.com/office/drawing/2014/chart" uri="{C3380CC4-5D6E-409C-BE32-E72D297353CC}">
              <c16:uniqueId val="{00000001-F5D3-47E0-AFB1-6FE32E48B3E9}"/>
            </c:ext>
          </c:extLst>
        </c:ser>
        <c:dLbls>
          <c:showLegendKey val="0"/>
          <c:showVal val="0"/>
          <c:showCatName val="0"/>
          <c:showSerName val="0"/>
          <c:showPercent val="0"/>
          <c:showBubbleSize val="0"/>
        </c:dLbls>
        <c:marker val="1"/>
        <c:smooth val="0"/>
        <c:axId val="104262656"/>
        <c:axId val="104289408"/>
      </c:lineChart>
      <c:catAx>
        <c:axId val="10426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289408"/>
        <c:crosses val="autoZero"/>
        <c:auto val="1"/>
        <c:lblAlgn val="ctr"/>
        <c:lblOffset val="100"/>
        <c:noMultiLvlLbl val="0"/>
      </c:catAx>
      <c:valAx>
        <c:axId val="10428940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26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overlay val="0"/>
      <c:spPr>
        <a:noFill/>
        <a:ln>
          <a:noFill/>
        </a:ln>
        <a:effectLst/>
      </c:spPr>
    </c:title>
    <c:autoTitleDeleted val="0"/>
    <c:plotArea>
      <c:layout/>
      <c:barChart>
        <c:barDir val="col"/>
        <c:grouping val="clustered"/>
        <c:varyColors val="0"/>
        <c:ser>
          <c:idx val="0"/>
          <c:order val="0"/>
          <c:tx>
            <c:strRef>
              <c:f>[1]指標!$R$63:$S$63</c:f>
              <c:strCache>
                <c:ptCount val="1"/>
                <c:pt idx="0">
                  <c:v>当該値</c:v>
                </c:pt>
              </c:strCache>
            </c:strRef>
          </c:tx>
          <c:spPr>
            <a:solidFill>
              <a:srgbClr val="5B9BD5"/>
            </a:solidFill>
            <a:ln>
              <a:noFill/>
            </a:ln>
            <a:effectLst/>
          </c:spPr>
          <c:invertIfNegative val="0"/>
          <c:cat>
            <c:strRef>
              <c:f>[1]指標!$T$60:$X$60</c:f>
              <c:strCache>
                <c:ptCount val="5"/>
                <c:pt idx="0">
                  <c:v>平成28年度</c:v>
                </c:pt>
                <c:pt idx="1">
                  <c:v>平成29年度</c:v>
                </c:pt>
                <c:pt idx="2">
                  <c:v>平成30年度</c:v>
                </c:pt>
                <c:pt idx="3">
                  <c:v>令和元年度</c:v>
                </c:pt>
                <c:pt idx="4">
                  <c:v>令和2年度</c:v>
                </c:pt>
              </c:strCache>
            </c:strRef>
          </c:cat>
          <c:val>
            <c:numRef>
              <c:f>[1]指標!$T$63:$X$63</c:f>
              <c:numCache>
                <c:formatCode>#,##0.0;"△ "#,##0.0</c:formatCode>
                <c:ptCount val="5"/>
                <c:pt idx="0">
                  <c:v>6.5</c:v>
                </c:pt>
                <c:pt idx="1">
                  <c:v>7.7</c:v>
                </c:pt>
                <c:pt idx="2">
                  <c:v>5.0999999999999996</c:v>
                </c:pt>
                <c:pt idx="3">
                  <c:v>4.9000000000000004</c:v>
                </c:pt>
                <c:pt idx="4">
                  <c:v>3.2</c:v>
                </c:pt>
              </c:numCache>
            </c:numRef>
          </c:val>
          <c:extLst xmlns:c16r2="http://schemas.microsoft.com/office/drawing/2015/06/chart">
            <c:ext xmlns:c16="http://schemas.microsoft.com/office/drawing/2014/chart" uri="{C3380CC4-5D6E-409C-BE32-E72D297353CC}">
              <c16:uniqueId val="{00000000-9E28-4303-89AE-99F1AC66F569}"/>
            </c:ext>
          </c:extLst>
        </c:ser>
        <c:dLbls>
          <c:showLegendKey val="0"/>
          <c:showVal val="0"/>
          <c:showCatName val="0"/>
          <c:showSerName val="0"/>
          <c:showPercent val="0"/>
          <c:showBubbleSize val="0"/>
        </c:dLbls>
        <c:gapWidth val="219"/>
        <c:overlap val="-27"/>
        <c:axId val="104274944"/>
        <c:axId val="104596608"/>
      </c:barChart>
      <c:lineChart>
        <c:grouping val="standard"/>
        <c:varyColors val="0"/>
        <c:ser>
          <c:idx val="1"/>
          <c:order val="1"/>
          <c:tx>
            <c:strRef>
              <c:f>[1]指標!$R$64:$S$64</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[1]指標!$T$60:$X$60</c:f>
              <c:strCache>
                <c:ptCount val="5"/>
                <c:pt idx="0">
                  <c:v>平成28年度</c:v>
                </c:pt>
                <c:pt idx="1">
                  <c:v>平成29年度</c:v>
                </c:pt>
                <c:pt idx="2">
                  <c:v>平成30年度</c:v>
                </c:pt>
                <c:pt idx="3">
                  <c:v>令和元年度</c:v>
                </c:pt>
                <c:pt idx="4">
                  <c:v>令和2年度</c:v>
                </c:pt>
              </c:strCache>
            </c:strRef>
          </c:cat>
          <c:val>
            <c:numRef>
              <c:f>[1]指標!$T$64:$X$64</c:f>
              <c:numCache>
                <c:formatCode>#,##0.0;"△ "#,##0.0</c:formatCode>
                <c:ptCount val="5"/>
                <c:pt idx="0">
                  <c:v>4.7</c:v>
                </c:pt>
                <c:pt idx="1">
                  <c:v>4.5999999999999996</c:v>
                </c:pt>
                <c:pt idx="2">
                  <c:v>4.5999999999999996</c:v>
                </c:pt>
                <c:pt idx="3">
                  <c:v>4.5</c:v>
                </c:pt>
                <c:pt idx="4">
                  <c:v>3.4</c:v>
                </c:pt>
              </c:numCache>
            </c:numRef>
          </c:val>
          <c:smooth val="0"/>
          <c:extLst xmlns:c16r2="http://schemas.microsoft.com/office/drawing/2015/06/chart">
            <c:ext xmlns:c16="http://schemas.microsoft.com/office/drawing/2014/chart" uri="{C3380CC4-5D6E-409C-BE32-E72D297353CC}">
              <c16:uniqueId val="{00000001-9E28-4303-89AE-99F1AC66F569}"/>
            </c:ext>
          </c:extLst>
        </c:ser>
        <c:dLbls>
          <c:showLegendKey val="0"/>
          <c:showVal val="0"/>
          <c:showCatName val="0"/>
          <c:showSerName val="0"/>
          <c:showPercent val="0"/>
          <c:showBubbleSize val="0"/>
        </c:dLbls>
        <c:marker val="1"/>
        <c:smooth val="0"/>
        <c:axId val="104274944"/>
        <c:axId val="104596608"/>
      </c:lineChart>
      <c:catAx>
        <c:axId val="10427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596608"/>
        <c:crosses val="autoZero"/>
        <c:auto val="1"/>
        <c:lblAlgn val="ctr"/>
        <c:lblOffset val="100"/>
        <c:noMultiLvlLbl val="0"/>
      </c:catAx>
      <c:valAx>
        <c:axId val="10459660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27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overlay val="0"/>
      <c:spPr>
        <a:noFill/>
        <a:ln>
          <a:noFill/>
        </a:ln>
        <a:effectLst/>
      </c:sp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[1]指標!$L$60:$P$60</c:f>
              <c:strCache>
                <c:ptCount val="5"/>
                <c:pt idx="0">
                  <c:v>平成28年度</c:v>
                </c:pt>
                <c:pt idx="1">
                  <c:v>平成29年度</c:v>
                </c:pt>
                <c:pt idx="2">
                  <c:v>平成30年度</c:v>
                </c:pt>
                <c:pt idx="3">
                  <c:v>令和元年度</c:v>
                </c:pt>
                <c:pt idx="4">
                  <c:v>令和2年度</c:v>
                </c:pt>
              </c:strCache>
            </c:strRef>
          </c:cat>
          <c:val>
            <c:numRef>
              <c:f>[1]指標!$L$61:$P$61</c:f>
              <c:numCache>
                <c:formatCode>#,##0;"△ "#,##0</c:formatCode>
                <c:ptCount val="5"/>
                <c:pt idx="0">
                  <c:v>883</c:v>
                </c:pt>
                <c:pt idx="1">
                  <c:v>1399</c:v>
                </c:pt>
                <c:pt idx="2">
                  <c:v>1241</c:v>
                </c:pt>
                <c:pt idx="3">
                  <c:v>1327</c:v>
                </c:pt>
                <c:pt idx="4">
                  <c:v>2026</c:v>
                </c:pt>
              </c:numCache>
            </c:numRef>
          </c:val>
          <c:extLst xmlns:c16r2="http://schemas.microsoft.com/office/drawing/2015/06/chart">
            <c:ext xmlns:c16="http://schemas.microsoft.com/office/drawing/2014/chart" uri="{C3380CC4-5D6E-409C-BE32-E72D297353CC}">
              <c16:uniqueId val="{00000000-64A2-4E67-AE00-3838159A0527}"/>
            </c:ext>
          </c:extLst>
        </c:ser>
        <c:ser>
          <c:idx val="3"/>
          <c:order val="1"/>
          <c:tx>
            <c:v>投資活動収支</c:v>
          </c:tx>
          <c:spPr>
            <a:solidFill>
              <a:srgbClr val="FFC000"/>
            </a:solidFill>
            <a:ln>
              <a:noFill/>
            </a:ln>
            <a:effectLst/>
          </c:spPr>
          <c:invertIfNegative val="0"/>
          <c:cat>
            <c:strRef>
              <c:f>[1]指標!$L$60:$P$60</c:f>
              <c:strCache>
                <c:ptCount val="5"/>
                <c:pt idx="0">
                  <c:v>平成28年度</c:v>
                </c:pt>
                <c:pt idx="1">
                  <c:v>平成29年度</c:v>
                </c:pt>
                <c:pt idx="2">
                  <c:v>平成30年度</c:v>
                </c:pt>
                <c:pt idx="3">
                  <c:v>令和元年度</c:v>
                </c:pt>
                <c:pt idx="4">
                  <c:v>令和2年度</c:v>
                </c:pt>
              </c:strCache>
            </c:strRef>
          </c:cat>
          <c:val>
            <c:numRef>
              <c:f>[1]指標!$L$62:$P$62</c:f>
              <c:numCache>
                <c:formatCode>#,##0;"△ "#,##0</c:formatCode>
                <c:ptCount val="5"/>
                <c:pt idx="0">
                  <c:v>-657</c:v>
                </c:pt>
                <c:pt idx="1">
                  <c:v>-674</c:v>
                </c:pt>
                <c:pt idx="2">
                  <c:v>-732</c:v>
                </c:pt>
                <c:pt idx="3">
                  <c:v>-592</c:v>
                </c:pt>
                <c:pt idx="4">
                  <c:v>-912</c:v>
                </c:pt>
              </c:numCache>
            </c:numRef>
          </c:val>
          <c:extLst xmlns:c16r2="http://schemas.microsoft.com/office/drawing/2015/06/chart">
            <c:ext xmlns:c16="http://schemas.microsoft.com/office/drawing/2014/chart" uri="{C3380CC4-5D6E-409C-BE32-E72D297353CC}">
              <c16:uniqueId val="{00000001-64A2-4E67-AE00-3838159A0527}"/>
            </c:ext>
          </c:extLst>
        </c:ser>
        <c:ser>
          <c:idx val="0"/>
          <c:order val="2"/>
          <c:tx>
            <c:strRef>
              <c:f>[1]指標!$J$63:$K$63</c:f>
              <c:strCache>
                <c:ptCount val="1"/>
                <c:pt idx="0">
                  <c:v>当該値</c:v>
                </c:pt>
              </c:strCache>
            </c:strRef>
          </c:tx>
          <c:spPr>
            <a:solidFill>
              <a:srgbClr val="5B9BD5"/>
            </a:solidFill>
            <a:ln>
              <a:noFill/>
            </a:ln>
            <a:effectLst/>
          </c:spPr>
          <c:invertIfNegative val="0"/>
          <c:cat>
            <c:strRef>
              <c:f>[1]指標!$L$60:$P$60</c:f>
              <c:strCache>
                <c:ptCount val="5"/>
                <c:pt idx="0">
                  <c:v>平成28年度</c:v>
                </c:pt>
                <c:pt idx="1">
                  <c:v>平成29年度</c:v>
                </c:pt>
                <c:pt idx="2">
                  <c:v>平成30年度</c:v>
                </c:pt>
                <c:pt idx="3">
                  <c:v>令和元年度</c:v>
                </c:pt>
                <c:pt idx="4">
                  <c:v>令和2年度</c:v>
                </c:pt>
              </c:strCache>
            </c:strRef>
          </c:cat>
          <c:val>
            <c:numRef>
              <c:f>[1]指標!$L$63:$P$63</c:f>
              <c:numCache>
                <c:formatCode>#,##0;"△ "#,##0</c:formatCode>
                <c:ptCount val="5"/>
                <c:pt idx="0">
                  <c:v>226</c:v>
                </c:pt>
                <c:pt idx="1">
                  <c:v>725</c:v>
                </c:pt>
                <c:pt idx="2">
                  <c:v>509</c:v>
                </c:pt>
                <c:pt idx="3">
                  <c:v>735</c:v>
                </c:pt>
                <c:pt idx="4">
                  <c:v>1114</c:v>
                </c:pt>
              </c:numCache>
            </c:numRef>
          </c:val>
          <c:extLst xmlns:c16r2="http://schemas.microsoft.com/office/drawing/2015/06/chart">
            <c:ext xmlns:c16="http://schemas.microsoft.com/office/drawing/2014/chart" uri="{C3380CC4-5D6E-409C-BE32-E72D297353CC}">
              <c16:uniqueId val="{00000002-64A2-4E67-AE00-3838159A0527}"/>
            </c:ext>
          </c:extLst>
        </c:ser>
        <c:ser>
          <c:idx val="1"/>
          <c:order val="3"/>
          <c:tx>
            <c:strRef>
              <c:f>[1]指標!$J$64:$K$64</c:f>
              <c:strCache>
                <c:ptCount val="1"/>
                <c:pt idx="0">
                  <c:v>類似団体平均値</c:v>
                </c:pt>
              </c:strCache>
            </c:strRef>
          </c:tx>
          <c:spPr>
            <a:solidFill>
              <a:srgbClr val="ED7D31"/>
            </a:solidFill>
            <a:ln>
              <a:noFill/>
            </a:ln>
            <a:effectLst/>
          </c:spPr>
          <c:invertIfNegative val="0"/>
          <c:cat>
            <c:strRef>
              <c:f>[1]指標!$L$60:$P$60</c:f>
              <c:strCache>
                <c:ptCount val="5"/>
                <c:pt idx="0">
                  <c:v>平成28年度</c:v>
                </c:pt>
                <c:pt idx="1">
                  <c:v>平成29年度</c:v>
                </c:pt>
                <c:pt idx="2">
                  <c:v>平成30年度</c:v>
                </c:pt>
                <c:pt idx="3">
                  <c:v>令和元年度</c:v>
                </c:pt>
                <c:pt idx="4">
                  <c:v>令和2年度</c:v>
                </c:pt>
              </c:strCache>
            </c:strRef>
          </c:cat>
          <c:val>
            <c:numRef>
              <c:f>[1]指標!$L$64:$P$64</c:f>
              <c:numCache>
                <c:formatCode>#,##0.0;"△ "#,##0.0</c:formatCode>
                <c:ptCount val="5"/>
                <c:pt idx="0">
                  <c:v>329.6</c:v>
                </c:pt>
                <c:pt idx="1">
                  <c:v>172.8</c:v>
                </c:pt>
                <c:pt idx="2">
                  <c:v>390.3</c:v>
                </c:pt>
                <c:pt idx="3">
                  <c:v>397.6</c:v>
                </c:pt>
                <c:pt idx="4">
                  <c:v>656.7</c:v>
                </c:pt>
              </c:numCache>
            </c:numRef>
          </c:val>
          <c:extLst xmlns:c16r2="http://schemas.microsoft.com/office/drawing/2015/06/chart">
            <c:ext xmlns:c16="http://schemas.microsoft.com/office/drawing/2014/chart" uri="{C3380CC4-5D6E-409C-BE32-E72D297353CC}">
              <c16:uniqueId val="{00000003-64A2-4E67-AE00-3838159A0527}"/>
            </c:ext>
          </c:extLst>
        </c:ser>
        <c:dLbls>
          <c:showLegendKey val="0"/>
          <c:showVal val="0"/>
          <c:showCatName val="0"/>
          <c:showSerName val="0"/>
          <c:showPercent val="0"/>
          <c:showBubbleSize val="0"/>
        </c:dLbls>
        <c:gapWidth val="150"/>
        <c:axId val="104646144"/>
        <c:axId val="104647680"/>
      </c:barChart>
      <c:catAx>
        <c:axId val="104646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647680"/>
        <c:crosses val="autoZero"/>
        <c:auto val="1"/>
        <c:lblAlgn val="ctr"/>
        <c:lblOffset val="100"/>
        <c:noMultiLvlLbl val="0"/>
      </c:catAx>
      <c:valAx>
        <c:axId val="10464768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464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6.28</c:v>
                </c:pt>
                <c:pt idx="1">
                  <c:v>5.08</c:v>
                </c:pt>
                <c:pt idx="2">
                  <c:v>5.82</c:v>
                </c:pt>
                <c:pt idx="3">
                  <c:v>7.31</c:v>
                </c:pt>
                <c:pt idx="4">
                  <c:v>7.58</c:v>
                </c:pt>
              </c:numCache>
            </c:numRef>
          </c:val>
          <c:extLst xmlns:c16r2="http://schemas.microsoft.com/office/drawing/2015/06/chart">
            <c:ext xmlns:c16="http://schemas.microsoft.com/office/drawing/2014/chart" uri="{C3380CC4-5D6E-409C-BE32-E72D297353CC}">
              <c16:uniqueId val="{00000000-0520-4376-B9C7-4C14F6F5B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21.79</c:v>
                </c:pt>
                <c:pt idx="1">
                  <c:v>20.81</c:v>
                </c:pt>
                <c:pt idx="2">
                  <c:v>19.61</c:v>
                </c:pt>
                <c:pt idx="3">
                  <c:v>18.27</c:v>
                </c:pt>
                <c:pt idx="4">
                  <c:v>18.600000000000001</c:v>
                </c:pt>
              </c:numCache>
            </c:numRef>
          </c:val>
          <c:extLst xmlns:c16r2="http://schemas.microsoft.com/office/drawing/2015/06/chart">
            <c:ext xmlns:c16="http://schemas.microsoft.com/office/drawing/2014/chart" uri="{C3380CC4-5D6E-409C-BE32-E72D297353CC}">
              <c16:uniqueId val="{00000001-0520-4376-B9C7-4C14F6F5BBAE}"/>
            </c:ext>
          </c:extLst>
        </c:ser>
        <c:dLbls>
          <c:showLegendKey val="0"/>
          <c:showVal val="0"/>
          <c:showCatName val="0"/>
          <c:showSerName val="0"/>
          <c:showPercent val="0"/>
          <c:showBubbleSize val="0"/>
        </c:dLbls>
        <c:gapWidth val="250"/>
        <c:overlap val="100"/>
        <c:axId val="130625920"/>
        <c:axId val="13062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-1.6</c:v>
                </c:pt>
                <c:pt idx="2">
                  <c:v>0.19</c:v>
                </c:pt>
                <c:pt idx="3">
                  <c:v>0.3</c:v>
                </c:pt>
                <c:pt idx="4">
                  <c:v>1.39</c:v>
                </c:pt>
              </c:numCache>
            </c:numRef>
          </c:val>
          <c:smooth val="0"/>
          <c:extLst xmlns:c16r2="http://schemas.microsoft.com/office/drawing/2015/06/chart">
            <c:ext xmlns:c16="http://schemas.microsoft.com/office/drawing/2014/chart" uri="{C3380CC4-5D6E-409C-BE32-E72D297353CC}">
              <c16:uniqueId val="{00000002-0520-4376-B9C7-4C14F6F5BBAE}"/>
            </c:ext>
          </c:extLst>
        </c:ser>
        <c:dLbls>
          <c:showLegendKey val="0"/>
          <c:showVal val="0"/>
          <c:showCatName val="0"/>
          <c:showSerName val="0"/>
          <c:showPercent val="0"/>
          <c:showBubbleSize val="0"/>
        </c:dLbls>
        <c:marker val="1"/>
        <c:smooth val="0"/>
        <c:axId val="130625920"/>
        <c:axId val="130627840"/>
      </c:lineChart>
      <c:catAx>
        <c:axId val="1306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27840"/>
        <c:crosses val="autoZero"/>
        <c:auto val="1"/>
        <c:lblAlgn val="ctr"/>
        <c:lblOffset val="100"/>
        <c:tickLblSkip val="1"/>
        <c:tickMarkSkip val="1"/>
        <c:noMultiLvlLbl val="0"/>
      </c:catAx>
      <c:valAx>
        <c:axId val="13062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6D5-4B24-AEEF-9530EC25D3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6D5-4B24-AEEF-9530EC25D3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6D5-4B24-AEEF-9530EC25D3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6D5-4B24-AEEF-9530EC25D3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0.03</c:v>
                </c:pt>
                <c:pt idx="4">
                  <c:v>#N/A</c:v>
                </c:pt>
                <c:pt idx="5">
                  <c:v>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56D5-4B24-AEEF-9530EC25D3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2.0299999999999998</c:v>
                </c:pt>
                <c:pt idx="2">
                  <c:v>#N/A</c:v>
                </c:pt>
                <c:pt idx="3">
                  <c:v>2.4500000000000002</c:v>
                </c:pt>
                <c:pt idx="4">
                  <c:v>#N/A</c:v>
                </c:pt>
                <c:pt idx="5">
                  <c:v>0.49</c:v>
                </c:pt>
                <c:pt idx="6">
                  <c:v>#N/A</c:v>
                </c:pt>
                <c:pt idx="7">
                  <c:v>0.54</c:v>
                </c:pt>
                <c:pt idx="8">
                  <c:v>#N/A</c:v>
                </c:pt>
                <c:pt idx="9">
                  <c:v>0.48</c:v>
                </c:pt>
              </c:numCache>
            </c:numRef>
          </c:val>
          <c:extLst xmlns:c16r2="http://schemas.microsoft.com/office/drawing/2015/06/chart">
            <c:ext xmlns:c16="http://schemas.microsoft.com/office/drawing/2014/chart" uri="{C3380CC4-5D6E-409C-BE32-E72D297353CC}">
              <c16:uniqueId val="{00000005-56D5-4B24-AEEF-9530EC25D37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1.31</c:v>
                </c:pt>
                <c:pt idx="4">
                  <c:v>#N/A</c:v>
                </c:pt>
                <c:pt idx="5">
                  <c:v>1.19</c:v>
                </c:pt>
                <c:pt idx="6">
                  <c:v>#N/A</c:v>
                </c:pt>
                <c:pt idx="7">
                  <c:v>1.27</c:v>
                </c:pt>
                <c:pt idx="8">
                  <c:v>#N/A</c:v>
                </c:pt>
                <c:pt idx="9">
                  <c:v>1.46</c:v>
                </c:pt>
              </c:numCache>
            </c:numRef>
          </c:val>
          <c:extLst xmlns:c16r2="http://schemas.microsoft.com/office/drawing/2015/06/chart">
            <c:ext xmlns:c16="http://schemas.microsoft.com/office/drawing/2014/chart" uri="{C3380CC4-5D6E-409C-BE32-E72D297353CC}">
              <c16:uniqueId val="{00000006-56D5-4B24-AEEF-9530EC25D3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1.05</c:v>
                </c:pt>
                <c:pt idx="2">
                  <c:v>#N/A</c:v>
                </c:pt>
                <c:pt idx="3">
                  <c:v>1.1299999999999999</c:v>
                </c:pt>
                <c:pt idx="4">
                  <c:v>#N/A</c:v>
                </c:pt>
                <c:pt idx="5">
                  <c:v>1.78</c:v>
                </c:pt>
                <c:pt idx="6">
                  <c:v>#N/A</c:v>
                </c:pt>
                <c:pt idx="7">
                  <c:v>1.64</c:v>
                </c:pt>
                <c:pt idx="8">
                  <c:v>#N/A</c:v>
                </c:pt>
                <c:pt idx="9">
                  <c:v>2.68</c:v>
                </c:pt>
              </c:numCache>
            </c:numRef>
          </c:val>
          <c:extLst xmlns:c16r2="http://schemas.microsoft.com/office/drawing/2015/06/chart">
            <c:ext xmlns:c16="http://schemas.microsoft.com/office/drawing/2014/chart" uri="{C3380CC4-5D6E-409C-BE32-E72D297353CC}">
              <c16:uniqueId val="{00000007-56D5-4B24-AEEF-9530EC25D3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6.24</c:v>
                </c:pt>
                <c:pt idx="2">
                  <c:v>#N/A</c:v>
                </c:pt>
                <c:pt idx="3">
                  <c:v>5.04</c:v>
                </c:pt>
                <c:pt idx="4">
                  <c:v>#N/A</c:v>
                </c:pt>
                <c:pt idx="5">
                  <c:v>5.78</c:v>
                </c:pt>
                <c:pt idx="6">
                  <c:v>#N/A</c:v>
                </c:pt>
                <c:pt idx="7">
                  <c:v>7.3</c:v>
                </c:pt>
                <c:pt idx="8">
                  <c:v>#N/A</c:v>
                </c:pt>
                <c:pt idx="9">
                  <c:v>7.58</c:v>
                </c:pt>
              </c:numCache>
            </c:numRef>
          </c:val>
          <c:extLst xmlns:c16r2="http://schemas.microsoft.com/office/drawing/2015/06/chart">
            <c:ext xmlns:c16="http://schemas.microsoft.com/office/drawing/2014/chart" uri="{C3380CC4-5D6E-409C-BE32-E72D297353CC}">
              <c16:uniqueId val="{00000008-56D5-4B24-AEEF-9530EC25D3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27.64</c:v>
                </c:pt>
                <c:pt idx="2">
                  <c:v>#N/A</c:v>
                </c:pt>
                <c:pt idx="3">
                  <c:v>25.53</c:v>
                </c:pt>
                <c:pt idx="4">
                  <c:v>#N/A</c:v>
                </c:pt>
                <c:pt idx="5">
                  <c:v>23.1</c:v>
                </c:pt>
                <c:pt idx="6">
                  <c:v>#N/A</c:v>
                </c:pt>
                <c:pt idx="7">
                  <c:v>20.76</c:v>
                </c:pt>
                <c:pt idx="8">
                  <c:v>#N/A</c:v>
                </c:pt>
                <c:pt idx="9">
                  <c:v>19.38</c:v>
                </c:pt>
              </c:numCache>
            </c:numRef>
          </c:val>
          <c:extLst xmlns:c16r2="http://schemas.microsoft.com/office/drawing/2015/06/chart">
            <c:ext xmlns:c16="http://schemas.microsoft.com/office/drawing/2014/chart" uri="{C3380CC4-5D6E-409C-BE32-E72D297353CC}">
              <c16:uniqueId val="{00000009-56D5-4B24-AEEF-9530EC25D372}"/>
            </c:ext>
          </c:extLst>
        </c:ser>
        <c:dLbls>
          <c:showLegendKey val="0"/>
          <c:showVal val="0"/>
          <c:showCatName val="0"/>
          <c:showSerName val="0"/>
          <c:showPercent val="0"/>
          <c:showBubbleSize val="0"/>
        </c:dLbls>
        <c:gapWidth val="150"/>
        <c:overlap val="100"/>
        <c:axId val="131160320"/>
        <c:axId val="131162112"/>
      </c:barChart>
      <c:catAx>
        <c:axId val="1311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62112"/>
        <c:crosses val="autoZero"/>
        <c:auto val="1"/>
        <c:lblAlgn val="ctr"/>
        <c:lblOffset val="100"/>
        <c:tickLblSkip val="1"/>
        <c:tickMarkSkip val="1"/>
        <c:noMultiLvlLbl val="0"/>
      </c:catAx>
      <c:valAx>
        <c:axId val="13116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6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2065</c:v>
                </c:pt>
                <c:pt idx="5">
                  <c:v>2027</c:v>
                </c:pt>
                <c:pt idx="8">
                  <c:v>2017</c:v>
                </c:pt>
                <c:pt idx="11">
                  <c:v>2038</c:v>
                </c:pt>
                <c:pt idx="14">
                  <c:v>2025</c:v>
                </c:pt>
              </c:numCache>
            </c:numRef>
          </c:val>
          <c:extLst xmlns:c16r2="http://schemas.microsoft.com/office/drawing/2015/06/chart">
            <c:ext xmlns:c16="http://schemas.microsoft.com/office/drawing/2014/chart" uri="{C3380CC4-5D6E-409C-BE32-E72D297353CC}">
              <c16:uniqueId val="{00000000-458A-46D2-82BC-9828C41B17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8A-46D2-82BC-9828C41B17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458A-46D2-82BC-9828C41B17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11</c:v>
                </c:pt>
                <c:pt idx="6">
                  <c:v>7</c:v>
                </c:pt>
                <c:pt idx="9">
                  <c:v>18</c:v>
                </c:pt>
                <c:pt idx="12">
                  <c:v>7</c:v>
                </c:pt>
              </c:numCache>
            </c:numRef>
          </c:val>
          <c:extLst xmlns:c16r2="http://schemas.microsoft.com/office/drawing/2015/06/chart">
            <c:ext xmlns:c16="http://schemas.microsoft.com/office/drawing/2014/chart" uri="{C3380CC4-5D6E-409C-BE32-E72D297353CC}">
              <c16:uniqueId val="{00000003-458A-46D2-82BC-9828C41B17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301</c:v>
                </c:pt>
                <c:pt idx="3">
                  <c:v>135</c:v>
                </c:pt>
                <c:pt idx="6">
                  <c:v>142</c:v>
                </c:pt>
                <c:pt idx="9">
                  <c:v>115</c:v>
                </c:pt>
                <c:pt idx="12">
                  <c:v>162</c:v>
                </c:pt>
              </c:numCache>
            </c:numRef>
          </c:val>
          <c:extLst xmlns:c16r2="http://schemas.microsoft.com/office/drawing/2015/06/chart">
            <c:ext xmlns:c16="http://schemas.microsoft.com/office/drawing/2014/chart" uri="{C3380CC4-5D6E-409C-BE32-E72D297353CC}">
              <c16:uniqueId val="{00000004-458A-46D2-82BC-9828C41B17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8A-46D2-82BC-9828C41B17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8A-46D2-82BC-9828C41B17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2262</c:v>
                </c:pt>
                <c:pt idx="3">
                  <c:v>2334</c:v>
                </c:pt>
                <c:pt idx="6">
                  <c:v>2343</c:v>
                </c:pt>
                <c:pt idx="9">
                  <c:v>2241</c:v>
                </c:pt>
                <c:pt idx="12">
                  <c:v>2105</c:v>
                </c:pt>
              </c:numCache>
            </c:numRef>
          </c:val>
          <c:extLst xmlns:c16r2="http://schemas.microsoft.com/office/drawing/2015/06/chart">
            <c:ext xmlns:c16="http://schemas.microsoft.com/office/drawing/2014/chart" uri="{C3380CC4-5D6E-409C-BE32-E72D297353CC}">
              <c16:uniqueId val="{00000007-458A-46D2-82BC-9828C41B1749}"/>
            </c:ext>
          </c:extLst>
        </c:ser>
        <c:dLbls>
          <c:showLegendKey val="0"/>
          <c:showVal val="0"/>
          <c:showCatName val="0"/>
          <c:showSerName val="0"/>
          <c:showPercent val="0"/>
          <c:showBubbleSize val="0"/>
        </c:dLbls>
        <c:gapWidth val="100"/>
        <c:overlap val="100"/>
        <c:axId val="120513280"/>
        <c:axId val="12051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544</c:v>
                </c:pt>
                <c:pt idx="2">
                  <c:v>#N/A</c:v>
                </c:pt>
                <c:pt idx="3">
                  <c:v>#N/A</c:v>
                </c:pt>
                <c:pt idx="4">
                  <c:v>454</c:v>
                </c:pt>
                <c:pt idx="5">
                  <c:v>#N/A</c:v>
                </c:pt>
                <c:pt idx="6">
                  <c:v>#N/A</c:v>
                </c:pt>
                <c:pt idx="7">
                  <c:v>476</c:v>
                </c:pt>
                <c:pt idx="8">
                  <c:v>#N/A</c:v>
                </c:pt>
                <c:pt idx="9">
                  <c:v>#N/A</c:v>
                </c:pt>
                <c:pt idx="10">
                  <c:v>337</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458A-46D2-82BC-9828C41B1749}"/>
            </c:ext>
          </c:extLst>
        </c:ser>
        <c:dLbls>
          <c:showLegendKey val="0"/>
          <c:showVal val="0"/>
          <c:showCatName val="0"/>
          <c:showSerName val="0"/>
          <c:showPercent val="0"/>
          <c:showBubbleSize val="0"/>
        </c:dLbls>
        <c:marker val="1"/>
        <c:smooth val="0"/>
        <c:axId val="120513280"/>
        <c:axId val="120515200"/>
      </c:lineChart>
      <c:catAx>
        <c:axId val="1205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15200"/>
        <c:crosses val="autoZero"/>
        <c:auto val="1"/>
        <c:lblAlgn val="ctr"/>
        <c:lblOffset val="100"/>
        <c:tickLblSkip val="1"/>
        <c:tickMarkSkip val="1"/>
        <c:noMultiLvlLbl val="0"/>
      </c:catAx>
      <c:valAx>
        <c:axId val="12051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19987</c:v>
                </c:pt>
                <c:pt idx="5">
                  <c:v>19775</c:v>
                </c:pt>
                <c:pt idx="8">
                  <c:v>19602</c:v>
                </c:pt>
                <c:pt idx="11">
                  <c:v>19466</c:v>
                </c:pt>
                <c:pt idx="14">
                  <c:v>19316</c:v>
                </c:pt>
              </c:numCache>
            </c:numRef>
          </c:val>
          <c:extLst xmlns:c16r2="http://schemas.microsoft.com/office/drawing/2015/06/chart">
            <c:ext xmlns:c16="http://schemas.microsoft.com/office/drawing/2014/chart" uri="{C3380CC4-5D6E-409C-BE32-E72D297353CC}">
              <c16:uniqueId val="{00000000-184F-4C70-A91B-AE0C724AA0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2762</c:v>
                </c:pt>
                <c:pt idx="5">
                  <c:v>2673</c:v>
                </c:pt>
                <c:pt idx="8">
                  <c:v>2461</c:v>
                </c:pt>
                <c:pt idx="11">
                  <c:v>2341</c:v>
                </c:pt>
                <c:pt idx="14">
                  <c:v>2217</c:v>
                </c:pt>
              </c:numCache>
            </c:numRef>
          </c:val>
          <c:extLst xmlns:c16r2="http://schemas.microsoft.com/office/drawing/2015/06/chart">
            <c:ext xmlns:c16="http://schemas.microsoft.com/office/drawing/2014/chart" uri="{C3380CC4-5D6E-409C-BE32-E72D297353CC}">
              <c16:uniqueId val="{00000001-184F-4C70-A91B-AE0C724AA0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9037</c:v>
                </c:pt>
                <c:pt idx="5">
                  <c:v>9033</c:v>
                </c:pt>
                <c:pt idx="8">
                  <c:v>9142</c:v>
                </c:pt>
                <c:pt idx="11">
                  <c:v>8854</c:v>
                </c:pt>
                <c:pt idx="14">
                  <c:v>9578</c:v>
                </c:pt>
              </c:numCache>
            </c:numRef>
          </c:val>
          <c:extLst xmlns:c16r2="http://schemas.microsoft.com/office/drawing/2015/06/chart">
            <c:ext xmlns:c16="http://schemas.microsoft.com/office/drawing/2014/chart" uri="{C3380CC4-5D6E-409C-BE32-E72D297353CC}">
              <c16:uniqueId val="{00000002-184F-4C70-A91B-AE0C724AA0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4F-4C70-A91B-AE0C724AA0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4F-4C70-A91B-AE0C724AA0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4F-4C70-A91B-AE0C724AA0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2373</c:v>
                </c:pt>
                <c:pt idx="3">
                  <c:v>2321</c:v>
                </c:pt>
                <c:pt idx="6">
                  <c:v>1979</c:v>
                </c:pt>
                <c:pt idx="9">
                  <c:v>1989</c:v>
                </c:pt>
                <c:pt idx="12">
                  <c:v>1930</c:v>
                </c:pt>
              </c:numCache>
            </c:numRef>
          </c:val>
          <c:extLst xmlns:c16r2="http://schemas.microsoft.com/office/drawing/2015/06/chart">
            <c:ext xmlns:c16="http://schemas.microsoft.com/office/drawing/2014/chart" uri="{C3380CC4-5D6E-409C-BE32-E72D297353CC}">
              <c16:uniqueId val="{00000006-184F-4C70-A91B-AE0C724AA0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7-184F-4C70-A91B-AE0C724AA0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2409</c:v>
                </c:pt>
                <c:pt idx="3">
                  <c:v>1913</c:v>
                </c:pt>
                <c:pt idx="6">
                  <c:v>1548</c:v>
                </c:pt>
                <c:pt idx="9">
                  <c:v>1218</c:v>
                </c:pt>
                <c:pt idx="12">
                  <c:v>1160</c:v>
                </c:pt>
              </c:numCache>
            </c:numRef>
          </c:val>
          <c:extLst xmlns:c16r2="http://schemas.microsoft.com/office/drawing/2015/06/chart">
            <c:ext xmlns:c16="http://schemas.microsoft.com/office/drawing/2014/chart" uri="{C3380CC4-5D6E-409C-BE32-E72D297353CC}">
              <c16:uniqueId val="{00000008-184F-4C70-A91B-AE0C724AA0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641</c:v>
                </c:pt>
                <c:pt idx="6">
                  <c:v>583</c:v>
                </c:pt>
                <c:pt idx="9">
                  <c:v>536</c:v>
                </c:pt>
                <c:pt idx="12">
                  <c:v>477</c:v>
                </c:pt>
              </c:numCache>
            </c:numRef>
          </c:val>
          <c:extLst xmlns:c16r2="http://schemas.microsoft.com/office/drawing/2015/06/chart">
            <c:ext xmlns:c16="http://schemas.microsoft.com/office/drawing/2014/chart" uri="{C3380CC4-5D6E-409C-BE32-E72D297353CC}">
              <c16:uniqueId val="{00000009-184F-4C70-A91B-AE0C724AA0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22142</c:v>
                </c:pt>
                <c:pt idx="3">
                  <c:v>21522</c:v>
                </c:pt>
                <c:pt idx="6">
                  <c:v>21261</c:v>
                </c:pt>
                <c:pt idx="9">
                  <c:v>20780</c:v>
                </c:pt>
                <c:pt idx="12">
                  <c:v>20578</c:v>
                </c:pt>
              </c:numCache>
            </c:numRef>
          </c:val>
          <c:extLst xmlns:c16r2="http://schemas.microsoft.com/office/drawing/2015/06/chart">
            <c:ext xmlns:c16="http://schemas.microsoft.com/office/drawing/2014/chart" uri="{C3380CC4-5D6E-409C-BE32-E72D297353CC}">
              <c16:uniqueId val="{0000000A-184F-4C70-A91B-AE0C724AA000}"/>
            </c:ext>
          </c:extLst>
        </c:ser>
        <c:dLbls>
          <c:showLegendKey val="0"/>
          <c:showVal val="0"/>
          <c:showCatName val="0"/>
          <c:showSerName val="0"/>
          <c:showPercent val="0"/>
          <c:showBubbleSize val="0"/>
        </c:dLbls>
        <c:gapWidth val="100"/>
        <c:overlap val="100"/>
        <c:axId val="120603776"/>
        <c:axId val="12060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84F-4C70-A91B-AE0C724AA000}"/>
            </c:ext>
          </c:extLst>
        </c:ser>
        <c:dLbls>
          <c:showLegendKey val="0"/>
          <c:showVal val="0"/>
          <c:showCatName val="0"/>
          <c:showSerName val="0"/>
          <c:showPercent val="0"/>
          <c:showBubbleSize val="0"/>
        </c:dLbls>
        <c:marker val="1"/>
        <c:smooth val="0"/>
        <c:axId val="120603776"/>
        <c:axId val="120605696"/>
      </c:lineChart>
      <c:catAx>
        <c:axId val="1206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05696"/>
        <c:crosses val="autoZero"/>
        <c:auto val="1"/>
        <c:lblAlgn val="ctr"/>
        <c:lblOffset val="100"/>
        <c:tickLblSkip val="1"/>
        <c:tickMarkSkip val="1"/>
        <c:noMultiLvlLbl val="0"/>
      </c:catAx>
      <c:valAx>
        <c:axId val="1206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3171</c:v>
                </c:pt>
                <c:pt idx="1">
                  <c:v>2972</c:v>
                </c:pt>
                <c:pt idx="2">
                  <c:v>3121</c:v>
                </c:pt>
              </c:numCache>
            </c:numRef>
          </c:val>
          <c:extLst xmlns:c16r2="http://schemas.microsoft.com/office/drawing/2015/06/chart">
            <c:ext xmlns:c16="http://schemas.microsoft.com/office/drawing/2014/chart" uri="{C3380CC4-5D6E-409C-BE32-E72D297353CC}">
              <c16:uniqueId val="{00000000-F047-4D10-9530-6BD38BEF76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581</c:v>
                </c:pt>
                <c:pt idx="1">
                  <c:v>581</c:v>
                </c:pt>
                <c:pt idx="2">
                  <c:v>1001</c:v>
                </c:pt>
              </c:numCache>
            </c:numRef>
          </c:val>
          <c:extLst xmlns:c16r2="http://schemas.microsoft.com/office/drawing/2015/06/chart">
            <c:ext xmlns:c16="http://schemas.microsoft.com/office/drawing/2014/chart" uri="{C3380CC4-5D6E-409C-BE32-E72D297353CC}">
              <c16:uniqueId val="{00000001-F047-4D10-9530-6BD38BEF76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4718</c:v>
                </c:pt>
                <c:pt idx="1">
                  <c:v>4624</c:v>
                </c:pt>
                <c:pt idx="2">
                  <c:v>4608</c:v>
                </c:pt>
              </c:numCache>
            </c:numRef>
          </c:val>
          <c:extLst xmlns:c16r2="http://schemas.microsoft.com/office/drawing/2015/06/chart">
            <c:ext xmlns:c16="http://schemas.microsoft.com/office/drawing/2014/chart" uri="{C3380CC4-5D6E-409C-BE32-E72D297353CC}">
              <c16:uniqueId val="{00000002-F047-4D10-9530-6BD38BEF7606}"/>
            </c:ext>
          </c:extLst>
        </c:ser>
        <c:dLbls>
          <c:showLegendKey val="0"/>
          <c:showVal val="0"/>
          <c:showCatName val="0"/>
          <c:showSerName val="0"/>
          <c:showPercent val="0"/>
          <c:showBubbleSize val="0"/>
        </c:dLbls>
        <c:gapWidth val="120"/>
        <c:overlap val="100"/>
        <c:axId val="131954944"/>
        <c:axId val="131960832"/>
      </c:barChart>
      <c:catAx>
        <c:axId val="1319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960832"/>
        <c:crosses val="autoZero"/>
        <c:auto val="1"/>
        <c:lblAlgn val="ctr"/>
        <c:lblOffset val="100"/>
        <c:tickLblSkip val="1"/>
        <c:tickMarkSkip val="1"/>
        <c:noMultiLvlLbl val="0"/>
      </c:catAx>
      <c:valAx>
        <c:axId val="131960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9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[1]財務書類!$M$11:$N$11</c:f>
              <c:strCache>
                <c:ptCount val="1"/>
                <c:pt idx="0">
                  <c:v>一般会計等 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[1]財務書類!$O$10:$S$10</c:f>
              <c:strCache>
                <c:ptCount val="5"/>
                <c:pt idx="0">
                  <c:v>平成28年度</c:v>
                </c:pt>
                <c:pt idx="1">
                  <c:v>平成29年度</c:v>
                </c:pt>
                <c:pt idx="2">
                  <c:v>平成30年度</c:v>
                </c:pt>
                <c:pt idx="3">
                  <c:v>令和元年度</c:v>
                </c:pt>
                <c:pt idx="4">
                  <c:v>令和2年度</c:v>
                </c:pt>
              </c:strCache>
            </c:strRef>
          </c:cat>
          <c:val>
            <c:numRef>
              <c:f>[1]財務書類!$O$11:$S$11</c:f>
              <c:numCache>
                <c:formatCode>#,##0;"△ "#,##0</c:formatCode>
                <c:ptCount val="5"/>
                <c:pt idx="0">
                  <c:v>23647</c:v>
                </c:pt>
                <c:pt idx="1">
                  <c:v>23079</c:v>
                </c:pt>
                <c:pt idx="2">
                  <c:v>25298</c:v>
                </c:pt>
                <c:pt idx="3">
                  <c:v>24995</c:v>
                </c:pt>
                <c:pt idx="4">
                  <c:v>35758</c:v>
                </c:pt>
              </c:numCache>
            </c:numRef>
          </c:val>
          <c:smooth val="0"/>
          <c:extLst xmlns:c16r2="http://schemas.microsoft.com/office/drawing/2015/06/chart">
            <c:ext xmlns:c16="http://schemas.microsoft.com/office/drawing/2014/chart" uri="{C3380CC4-5D6E-409C-BE32-E72D297353CC}">
              <c16:uniqueId val="{00000000-8752-49BB-BAEE-0278886BAD1F}"/>
            </c:ext>
          </c:extLst>
        </c:ser>
        <c:ser>
          <c:idx val="1"/>
          <c:order val="1"/>
          <c:tx>
            <c:strRef>
              <c:f>[1]財務書類!$M$12:$N$12</c:f>
              <c:strCache>
                <c:ptCount val="1"/>
                <c:pt idx="0">
                  <c:v>一般会計等 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[1]財務書類!$O$10:$S$10</c:f>
              <c:strCache>
                <c:ptCount val="5"/>
                <c:pt idx="0">
                  <c:v>平成28年度</c:v>
                </c:pt>
                <c:pt idx="1">
                  <c:v>平成29年度</c:v>
                </c:pt>
                <c:pt idx="2">
                  <c:v>平成30年度</c:v>
                </c:pt>
                <c:pt idx="3">
                  <c:v>令和元年度</c:v>
                </c:pt>
                <c:pt idx="4">
                  <c:v>令和2年度</c:v>
                </c:pt>
              </c:strCache>
            </c:strRef>
          </c:cat>
          <c:val>
            <c:numRef>
              <c:f>[1]財務書類!$O$12:$S$12</c:f>
              <c:numCache>
                <c:formatCode>#,##0;"△ "#,##0</c:formatCode>
                <c:ptCount val="5"/>
                <c:pt idx="0">
                  <c:v>23739</c:v>
                </c:pt>
                <c:pt idx="1">
                  <c:v>23075</c:v>
                </c:pt>
                <c:pt idx="2">
                  <c:v>25216</c:v>
                </c:pt>
                <c:pt idx="3">
                  <c:v>25034</c:v>
                </c:pt>
                <c:pt idx="4">
                  <c:v>35787</c:v>
                </c:pt>
              </c:numCache>
            </c:numRef>
          </c:val>
          <c:smooth val="0"/>
          <c:extLst xmlns:c16r2="http://schemas.microsoft.com/office/drawing/2015/06/chart">
            <c:ext xmlns:c16="http://schemas.microsoft.com/office/drawing/2014/chart" uri="{C3380CC4-5D6E-409C-BE32-E72D297353CC}">
              <c16:uniqueId val="{00000001-8752-49BB-BAEE-0278886BAD1F}"/>
            </c:ext>
          </c:extLst>
        </c:ser>
        <c:ser>
          <c:idx val="2"/>
          <c:order val="2"/>
          <c:tx>
            <c:strRef>
              <c:f>[1]財務書類!$M$13:$N$13</c:f>
              <c:strCache>
                <c:ptCount val="1"/>
                <c:pt idx="0">
                  <c:v>全体 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[1]財務書類!$O$10:$S$10</c:f>
              <c:strCache>
                <c:ptCount val="5"/>
                <c:pt idx="0">
                  <c:v>平成28年度</c:v>
                </c:pt>
                <c:pt idx="1">
                  <c:v>平成29年度</c:v>
                </c:pt>
                <c:pt idx="2">
                  <c:v>平成30年度</c:v>
                </c:pt>
                <c:pt idx="3">
                  <c:v>令和元年度</c:v>
                </c:pt>
                <c:pt idx="4">
                  <c:v>令和2年度</c:v>
                </c:pt>
              </c:strCache>
            </c:strRef>
          </c:cat>
          <c:val>
            <c:numRef>
              <c:f>[1]財務書類!$O$13:$S$13</c:f>
              <c:numCache>
                <c:formatCode>#,##0;"△ "#,##0</c:formatCode>
                <c:ptCount val="5"/>
                <c:pt idx="0">
                  <c:v>38727</c:v>
                </c:pt>
                <c:pt idx="1">
                  <c:v>39714</c:v>
                </c:pt>
                <c:pt idx="2">
                  <c:v>33707</c:v>
                </c:pt>
                <c:pt idx="3">
                  <c:v>40436</c:v>
                </c:pt>
                <c:pt idx="4">
                  <c:v>50928</c:v>
                </c:pt>
              </c:numCache>
            </c:numRef>
          </c:val>
          <c:smooth val="0"/>
          <c:extLst xmlns:c16r2="http://schemas.microsoft.com/office/drawing/2015/06/chart">
            <c:ext xmlns:c16="http://schemas.microsoft.com/office/drawing/2014/chart" uri="{C3380CC4-5D6E-409C-BE32-E72D297353CC}">
              <c16:uniqueId val="{00000002-8752-49BB-BAEE-0278886BAD1F}"/>
            </c:ext>
          </c:extLst>
        </c:ser>
        <c:ser>
          <c:idx val="3"/>
          <c:order val="3"/>
          <c:tx>
            <c:strRef>
              <c:f>[1]財務書類!$M$14:$N$14</c:f>
              <c:strCache>
                <c:ptCount val="1"/>
                <c:pt idx="0">
                  <c:v>全体 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[1]財務書類!$O$10:$S$10</c:f>
              <c:strCache>
                <c:ptCount val="5"/>
                <c:pt idx="0">
                  <c:v>平成28年度</c:v>
                </c:pt>
                <c:pt idx="1">
                  <c:v>平成29年度</c:v>
                </c:pt>
                <c:pt idx="2">
                  <c:v>平成30年度</c:v>
                </c:pt>
                <c:pt idx="3">
                  <c:v>令和元年度</c:v>
                </c:pt>
                <c:pt idx="4">
                  <c:v>令和2年度</c:v>
                </c:pt>
              </c:strCache>
            </c:strRef>
          </c:cat>
          <c:val>
            <c:numRef>
              <c:f>[1]財務書類!$O$14:$S$14</c:f>
              <c:numCache>
                <c:formatCode>#,##0;"△ "#,##0</c:formatCode>
                <c:ptCount val="5"/>
                <c:pt idx="0">
                  <c:v>38857</c:v>
                </c:pt>
                <c:pt idx="1">
                  <c:v>39756</c:v>
                </c:pt>
                <c:pt idx="2">
                  <c:v>33649</c:v>
                </c:pt>
                <c:pt idx="3">
                  <c:v>40485</c:v>
                </c:pt>
                <c:pt idx="4">
                  <c:v>50956</c:v>
                </c:pt>
              </c:numCache>
            </c:numRef>
          </c:val>
          <c:smooth val="0"/>
          <c:extLst xmlns:c16r2="http://schemas.microsoft.com/office/drawing/2015/06/chart">
            <c:ext xmlns:c16="http://schemas.microsoft.com/office/drawing/2014/chart" uri="{C3380CC4-5D6E-409C-BE32-E72D297353CC}">
              <c16:uniqueId val="{00000003-8752-49BB-BAEE-0278886BAD1F}"/>
            </c:ext>
          </c:extLst>
        </c:ser>
        <c:ser>
          <c:idx val="4"/>
          <c:order val="4"/>
          <c:tx>
            <c:strRef>
              <c:f>[1]財務書類!$M$15:$N$15</c:f>
              <c:strCache>
                <c:ptCount val="1"/>
                <c:pt idx="0">
                  <c:v>連結 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[1]財務書類!$O$10:$S$10</c:f>
              <c:strCache>
                <c:ptCount val="5"/>
                <c:pt idx="0">
                  <c:v>平成28年度</c:v>
                </c:pt>
                <c:pt idx="1">
                  <c:v>平成29年度</c:v>
                </c:pt>
                <c:pt idx="2">
                  <c:v>平成30年度</c:v>
                </c:pt>
                <c:pt idx="3">
                  <c:v>令和元年度</c:v>
                </c:pt>
                <c:pt idx="4">
                  <c:v>令和2年度</c:v>
                </c:pt>
              </c:strCache>
            </c:strRef>
          </c:cat>
          <c:val>
            <c:numRef>
              <c:f>[1]財務書類!$O$15:$S$15</c:f>
              <c:numCache>
                <c:formatCode>#,##0;"△ "#,##0</c:formatCode>
                <c:ptCount val="5"/>
                <c:pt idx="0">
                  <c:v>45828</c:v>
                </c:pt>
                <c:pt idx="1">
                  <c:v>48310</c:v>
                </c:pt>
                <c:pt idx="2">
                  <c:v>42429</c:v>
                </c:pt>
                <c:pt idx="3">
                  <c:v>50264</c:v>
                </c:pt>
                <c:pt idx="4">
                  <c:v>61963</c:v>
                </c:pt>
              </c:numCache>
            </c:numRef>
          </c:val>
          <c:smooth val="0"/>
          <c:extLst xmlns:c16r2="http://schemas.microsoft.com/office/drawing/2015/06/chart">
            <c:ext xmlns:c16="http://schemas.microsoft.com/office/drawing/2014/chart" uri="{C3380CC4-5D6E-409C-BE32-E72D297353CC}">
              <c16:uniqueId val="{00000004-8752-49BB-BAEE-0278886BAD1F}"/>
            </c:ext>
          </c:extLst>
        </c:ser>
        <c:ser>
          <c:idx val="5"/>
          <c:order val="5"/>
          <c:tx>
            <c:strRef>
              <c:f>[1]財務書類!$M$16:$N$16</c:f>
              <c:strCache>
                <c:ptCount val="1"/>
                <c:pt idx="0">
                  <c:v>連結 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[1]財務書類!$O$10:$S$10</c:f>
              <c:strCache>
                <c:ptCount val="5"/>
                <c:pt idx="0">
                  <c:v>平成28年度</c:v>
                </c:pt>
                <c:pt idx="1">
                  <c:v>平成29年度</c:v>
                </c:pt>
                <c:pt idx="2">
                  <c:v>平成30年度</c:v>
                </c:pt>
                <c:pt idx="3">
                  <c:v>令和元年度</c:v>
                </c:pt>
                <c:pt idx="4">
                  <c:v>令和2年度</c:v>
                </c:pt>
              </c:strCache>
            </c:strRef>
          </c:cat>
          <c:val>
            <c:numRef>
              <c:f>[1]財務書類!$O$16:$S$16</c:f>
              <c:numCache>
                <c:formatCode>#,##0;"△ "#,##0</c:formatCode>
                <c:ptCount val="5"/>
                <c:pt idx="0">
                  <c:v>45955</c:v>
                </c:pt>
                <c:pt idx="1">
                  <c:v>48350</c:v>
                </c:pt>
                <c:pt idx="2">
                  <c:v>42366</c:v>
                </c:pt>
                <c:pt idx="3">
                  <c:v>50317</c:v>
                </c:pt>
                <c:pt idx="4">
                  <c:v>61992</c:v>
                </c:pt>
              </c:numCache>
            </c:numRef>
          </c:val>
          <c:smooth val="0"/>
          <c:extLst xmlns:c16r2="http://schemas.microsoft.com/office/drawing/2015/06/chart">
            <c:ext xmlns:c16="http://schemas.microsoft.com/office/drawing/2014/chart" uri="{C3380CC4-5D6E-409C-BE32-E72D297353CC}">
              <c16:uniqueId val="{00000005-8752-49BB-BAEE-0278886BAD1F}"/>
            </c:ext>
          </c:extLst>
        </c:ser>
        <c:dLbls>
          <c:showLegendKey val="0"/>
          <c:showVal val="0"/>
          <c:showCatName val="0"/>
          <c:showSerName val="0"/>
          <c:showPercent val="0"/>
          <c:showBubbleSize val="0"/>
        </c:dLbls>
        <c:marker val="1"/>
        <c:smooth val="0"/>
        <c:axId val="93611136"/>
        <c:axId val="93613056"/>
      </c:lineChart>
      <c:catAx>
        <c:axId val="93611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3613056"/>
        <c:crosses val="autoZero"/>
        <c:auto val="1"/>
        <c:lblAlgn val="ctr"/>
        <c:lblOffset val="100"/>
        <c:noMultiLvlLbl val="0"/>
      </c:catAx>
      <c:valAx>
        <c:axId val="9361305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3611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[1]財務書類!$U$12</c:f>
              <c:strCache>
                <c:ptCount val="1"/>
                <c:pt idx="0">
                  <c:v>資産</c:v>
                </c:pt>
              </c:strCache>
            </c:strRef>
          </c:tx>
          <c:spPr>
            <a:solidFill>
              <a:srgbClr val="5B9BD5"/>
            </a:solidFill>
            <a:ln>
              <a:noFill/>
            </a:ln>
            <a:effectLst/>
          </c:spPr>
          <c:invertIfNegative val="0"/>
          <c:cat>
            <c:multiLvlStrRef>
              <c:f>[1]財務書類!$V$10:$AJ$11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平成28年度</c:v>
                  </c:pt>
                  <c:pt idx="3">
                    <c:v>平成29年度</c:v>
                  </c:pt>
                  <c:pt idx="6">
                    <c:v>平成30年度</c:v>
                  </c:pt>
                  <c:pt idx="9">
                    <c:v>令和元年度</c:v>
                  </c:pt>
                  <c:pt idx="12">
                    <c:v>令和2年度</c:v>
                  </c:pt>
                </c:lvl>
              </c:multiLvlStrCache>
            </c:multiLvlStrRef>
          </c:cat>
          <c:val>
            <c:numRef>
              <c:f>[1]財務書類!$V$12:$AJ$12</c:f>
              <c:numCache>
                <c:formatCode>#,##0;"△ "#,##0</c:formatCode>
                <c:ptCount val="15"/>
                <c:pt idx="0">
                  <c:v>111129</c:v>
                </c:pt>
                <c:pt idx="1">
                  <c:v>131844</c:v>
                </c:pt>
                <c:pt idx="2">
                  <c:v>135687</c:v>
                </c:pt>
                <c:pt idx="3">
                  <c:v>108920</c:v>
                </c:pt>
                <c:pt idx="4">
                  <c:v>163856</c:v>
                </c:pt>
                <c:pt idx="5">
                  <c:v>169384</c:v>
                </c:pt>
                <c:pt idx="6">
                  <c:v>107448</c:v>
                </c:pt>
                <c:pt idx="7">
                  <c:v>162424</c:v>
                </c:pt>
                <c:pt idx="8">
                  <c:v>167980</c:v>
                </c:pt>
                <c:pt idx="9">
                  <c:v>105389</c:v>
                </c:pt>
                <c:pt idx="10">
                  <c:v>159560</c:v>
                </c:pt>
                <c:pt idx="11">
                  <c:v>163890</c:v>
                </c:pt>
                <c:pt idx="12">
                  <c:v>104757</c:v>
                </c:pt>
                <c:pt idx="13">
                  <c:v>158442</c:v>
                </c:pt>
                <c:pt idx="14">
                  <c:v>164062</c:v>
                </c:pt>
              </c:numCache>
            </c:numRef>
          </c:val>
          <c:extLst xmlns:c16r2="http://schemas.microsoft.com/office/drawing/2015/06/chart">
            <c:ext xmlns:c16="http://schemas.microsoft.com/office/drawing/2014/chart" uri="{C3380CC4-5D6E-409C-BE32-E72D297353CC}">
              <c16:uniqueId val="{00000000-A137-4510-A6A2-ED4B34F0F686}"/>
            </c:ext>
          </c:extLst>
        </c:ser>
        <c:ser>
          <c:idx val="1"/>
          <c:order val="1"/>
          <c:tx>
            <c:strRef>
              <c:f>[1]財務書類!$U$13</c:f>
              <c:strCache>
                <c:ptCount val="1"/>
                <c:pt idx="0">
                  <c:v>負債</c:v>
                </c:pt>
              </c:strCache>
            </c:strRef>
          </c:tx>
          <c:spPr>
            <a:solidFill>
              <a:srgbClr val="ED7D31"/>
            </a:solidFill>
            <a:ln>
              <a:noFill/>
            </a:ln>
            <a:effectLst/>
          </c:spPr>
          <c:invertIfNegative val="0"/>
          <c:cat>
            <c:multiLvlStrRef>
              <c:f>[1]財務書類!$V$10:$AJ$11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平成28年度</c:v>
                  </c:pt>
                  <c:pt idx="3">
                    <c:v>平成29年度</c:v>
                  </c:pt>
                  <c:pt idx="6">
                    <c:v>平成30年度</c:v>
                  </c:pt>
                  <c:pt idx="9">
                    <c:v>令和元年度</c:v>
                  </c:pt>
                  <c:pt idx="12">
                    <c:v>令和2年度</c:v>
                  </c:pt>
                </c:lvl>
              </c:multiLvlStrCache>
            </c:multiLvlStrRef>
          </c:cat>
          <c:val>
            <c:numRef>
              <c:f>[1]財務書類!$V$13:$AJ$13</c:f>
              <c:numCache>
                <c:formatCode>#,##0;"△ "#,##0</c:formatCode>
                <c:ptCount val="15"/>
                <c:pt idx="0">
                  <c:v>24249</c:v>
                </c:pt>
                <c:pt idx="1">
                  <c:v>30526</c:v>
                </c:pt>
                <c:pt idx="2">
                  <c:v>31761</c:v>
                </c:pt>
                <c:pt idx="3">
                  <c:v>23273</c:v>
                </c:pt>
                <c:pt idx="4">
                  <c:v>56485</c:v>
                </c:pt>
                <c:pt idx="5">
                  <c:v>59688</c:v>
                </c:pt>
                <c:pt idx="6">
                  <c:v>24582</c:v>
                </c:pt>
                <c:pt idx="7">
                  <c:v>57069</c:v>
                </c:pt>
                <c:pt idx="8">
                  <c:v>60293</c:v>
                </c:pt>
                <c:pt idx="9">
                  <c:v>24119</c:v>
                </c:pt>
                <c:pt idx="10">
                  <c:v>55608</c:v>
                </c:pt>
                <c:pt idx="11">
                  <c:v>57547</c:v>
                </c:pt>
                <c:pt idx="12">
                  <c:v>23874</c:v>
                </c:pt>
                <c:pt idx="13">
                  <c:v>54267</c:v>
                </c:pt>
                <c:pt idx="14">
                  <c:v>56233</c:v>
                </c:pt>
              </c:numCache>
            </c:numRef>
          </c:val>
          <c:extLst xmlns:c16r2="http://schemas.microsoft.com/office/drawing/2015/06/chart">
            <c:ext xmlns:c16="http://schemas.microsoft.com/office/drawing/2014/chart" uri="{C3380CC4-5D6E-409C-BE32-E72D297353CC}">
              <c16:uniqueId val="{00000001-A137-4510-A6A2-ED4B34F0F686}"/>
            </c:ext>
          </c:extLst>
        </c:ser>
        <c:dLbls>
          <c:showLegendKey val="0"/>
          <c:showVal val="0"/>
          <c:showCatName val="0"/>
          <c:showSerName val="0"/>
          <c:showPercent val="0"/>
          <c:showBubbleSize val="0"/>
        </c:dLbls>
        <c:gapWidth val="219"/>
        <c:overlap val="-27"/>
        <c:axId val="93648768"/>
        <c:axId val="93650304"/>
      </c:barChart>
      <c:catAx>
        <c:axId val="9364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3650304"/>
        <c:crosses val="autoZero"/>
        <c:auto val="1"/>
        <c:lblAlgn val="ctr"/>
        <c:lblOffset val="100"/>
        <c:noMultiLvlLbl val="0"/>
      </c:catAx>
      <c:valAx>
        <c:axId val="9365030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3648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[1]財務書類!$B$55:$E$55</c:f>
              <c:strCache>
                <c:ptCount val="1"/>
                <c:pt idx="0">
                  <c:v>一般会計等 純資産残高</c:v>
                </c:pt>
              </c:strCache>
            </c:strRef>
          </c:tx>
          <c:spPr>
            <a:solidFill>
              <a:srgbClr val="FFD966"/>
            </a:solidFill>
            <a:ln>
              <a:noFill/>
            </a:ln>
            <a:effectLst/>
          </c:spPr>
          <c:invertIfNegative val="0"/>
          <c:cat>
            <c:strRef>
              <c:f>[1]財務書類!$F$52:$J$52</c:f>
              <c:strCache>
                <c:ptCount val="5"/>
                <c:pt idx="0">
                  <c:v>平成28年度</c:v>
                </c:pt>
                <c:pt idx="1">
                  <c:v>平成29年度</c:v>
                </c:pt>
                <c:pt idx="2">
                  <c:v>平成30年度</c:v>
                </c:pt>
                <c:pt idx="3">
                  <c:v>令和元年度</c:v>
                </c:pt>
                <c:pt idx="4">
                  <c:v>令和2年度</c:v>
                </c:pt>
              </c:strCache>
            </c:strRef>
          </c:cat>
          <c:val>
            <c:numRef>
              <c:f>[1]財務書類!$F$55:$J$55</c:f>
              <c:numCache>
                <c:formatCode>#,##0;"△ "#,##0</c:formatCode>
                <c:ptCount val="5"/>
                <c:pt idx="0">
                  <c:v>86881</c:v>
                </c:pt>
                <c:pt idx="1">
                  <c:v>85647</c:v>
                </c:pt>
                <c:pt idx="2">
                  <c:v>82866</c:v>
                </c:pt>
                <c:pt idx="3">
                  <c:v>81270</c:v>
                </c:pt>
                <c:pt idx="4">
                  <c:v>80883</c:v>
                </c:pt>
              </c:numCache>
            </c:numRef>
          </c:val>
          <c:extLst xmlns:c16r2="http://schemas.microsoft.com/office/drawing/2015/06/chart">
            <c:ext xmlns:c16="http://schemas.microsoft.com/office/drawing/2014/chart" uri="{C3380CC4-5D6E-409C-BE32-E72D297353CC}">
              <c16:uniqueId val="{00000000-54EA-45A6-94E6-B48A10E80B37}"/>
            </c:ext>
          </c:extLst>
        </c:ser>
        <c:ser>
          <c:idx val="5"/>
          <c:order val="5"/>
          <c:tx>
            <c:strRef>
              <c:f>[1]財務書類!$B$58:$E$58</c:f>
              <c:strCache>
                <c:ptCount val="1"/>
                <c:pt idx="0">
                  <c:v>全体 純資産残高</c:v>
                </c:pt>
              </c:strCache>
            </c:strRef>
          </c:tx>
          <c:spPr>
            <a:solidFill>
              <a:srgbClr val="9DC3E6"/>
            </a:solidFill>
            <a:ln>
              <a:noFill/>
            </a:ln>
            <a:effectLst/>
          </c:spPr>
          <c:invertIfNegative val="0"/>
          <c:cat>
            <c:strRef>
              <c:f>[1]財務書類!$F$52:$J$52</c:f>
              <c:strCache>
                <c:ptCount val="5"/>
                <c:pt idx="0">
                  <c:v>平成28年度</c:v>
                </c:pt>
                <c:pt idx="1">
                  <c:v>平成29年度</c:v>
                </c:pt>
                <c:pt idx="2">
                  <c:v>平成30年度</c:v>
                </c:pt>
                <c:pt idx="3">
                  <c:v>令和元年度</c:v>
                </c:pt>
                <c:pt idx="4">
                  <c:v>令和2年度</c:v>
                </c:pt>
              </c:strCache>
            </c:strRef>
          </c:cat>
          <c:val>
            <c:numRef>
              <c:f>[1]財務書類!$F$58:$J$58</c:f>
              <c:numCache>
                <c:formatCode>#,##0;"△ "#,##0</c:formatCode>
                <c:ptCount val="5"/>
                <c:pt idx="0">
                  <c:v>108221</c:v>
                </c:pt>
                <c:pt idx="1">
                  <c:v>107371</c:v>
                </c:pt>
                <c:pt idx="2">
                  <c:v>105355</c:v>
                </c:pt>
                <c:pt idx="3">
                  <c:v>103952</c:v>
                </c:pt>
                <c:pt idx="4">
                  <c:v>104175</c:v>
                </c:pt>
              </c:numCache>
            </c:numRef>
          </c:val>
          <c:extLst xmlns:c16r2="http://schemas.microsoft.com/office/drawing/2015/06/chart">
            <c:ext xmlns:c16="http://schemas.microsoft.com/office/drawing/2014/chart" uri="{C3380CC4-5D6E-409C-BE32-E72D297353CC}">
              <c16:uniqueId val="{00000001-54EA-45A6-94E6-B48A10E80B37}"/>
            </c:ext>
          </c:extLst>
        </c:ser>
        <c:ser>
          <c:idx val="8"/>
          <c:order val="8"/>
          <c:tx>
            <c:strRef>
              <c:f>[1]財務書類!$B$61:$E$61</c:f>
              <c:strCache>
                <c:ptCount val="1"/>
                <c:pt idx="0">
                  <c:v>連結 純資産残高</c:v>
                </c:pt>
              </c:strCache>
            </c:strRef>
          </c:tx>
          <c:spPr>
            <a:solidFill>
              <a:srgbClr val="DBDBDB"/>
            </a:solidFill>
            <a:ln>
              <a:noFill/>
            </a:ln>
            <a:effectLst/>
          </c:spPr>
          <c:invertIfNegative val="0"/>
          <c:cat>
            <c:strRef>
              <c:f>[1]財務書類!$F$52:$J$52</c:f>
              <c:strCache>
                <c:ptCount val="5"/>
                <c:pt idx="0">
                  <c:v>平成28年度</c:v>
                </c:pt>
                <c:pt idx="1">
                  <c:v>平成29年度</c:v>
                </c:pt>
                <c:pt idx="2">
                  <c:v>平成30年度</c:v>
                </c:pt>
                <c:pt idx="3">
                  <c:v>令和元年度</c:v>
                </c:pt>
                <c:pt idx="4">
                  <c:v>令和2年度</c:v>
                </c:pt>
              </c:strCache>
            </c:strRef>
          </c:cat>
          <c:val>
            <c:numRef>
              <c:f>[1]財務書類!$F$61:$J$61</c:f>
              <c:numCache>
                <c:formatCode>#,##0;"△ "#,##0</c:formatCode>
                <c:ptCount val="5"/>
                <c:pt idx="0">
                  <c:v>110519</c:v>
                </c:pt>
                <c:pt idx="1">
                  <c:v>109685</c:v>
                </c:pt>
                <c:pt idx="2">
                  <c:v>107722</c:v>
                </c:pt>
                <c:pt idx="3">
                  <c:v>106343</c:v>
                </c:pt>
                <c:pt idx="4">
                  <c:v>107829</c:v>
                </c:pt>
              </c:numCache>
            </c:numRef>
          </c:val>
          <c:extLst xmlns:c16r2="http://schemas.microsoft.com/office/drawing/2015/06/chart">
            <c:ext xmlns:c16="http://schemas.microsoft.com/office/drawing/2014/chart" uri="{C3380CC4-5D6E-409C-BE32-E72D297353CC}">
              <c16:uniqueId val="{00000002-54EA-45A6-94E6-B48A10E80B37}"/>
            </c:ext>
          </c:extLst>
        </c:ser>
        <c:dLbls>
          <c:showLegendKey val="0"/>
          <c:showVal val="0"/>
          <c:showCatName val="0"/>
          <c:showSerName val="0"/>
          <c:showPercent val="0"/>
          <c:showBubbleSize val="0"/>
        </c:dLbls>
        <c:gapWidth val="219"/>
        <c:axId val="99165696"/>
        <c:axId val="99167616"/>
      </c:barChart>
      <c:lineChart>
        <c:grouping val="standard"/>
        <c:varyColors val="0"/>
        <c:ser>
          <c:idx val="0"/>
          <c:order val="0"/>
          <c:tx>
            <c:strRef>
              <c:f>[1]財務書類!$B$53:$E$53</c:f>
              <c:strCache>
                <c:ptCount val="1"/>
                <c:pt idx="0">
                  <c:v>一般会計等 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[1]財務書類!$F$52:$J$52</c:f>
              <c:strCache>
                <c:ptCount val="5"/>
                <c:pt idx="0">
                  <c:v>平成28年度</c:v>
                </c:pt>
                <c:pt idx="1">
                  <c:v>平成29年度</c:v>
                </c:pt>
                <c:pt idx="2">
                  <c:v>平成30年度</c:v>
                </c:pt>
                <c:pt idx="3">
                  <c:v>令和元年度</c:v>
                </c:pt>
                <c:pt idx="4">
                  <c:v>令和2年度</c:v>
                </c:pt>
              </c:strCache>
            </c:strRef>
          </c:cat>
          <c:val>
            <c:numRef>
              <c:f>[1]財務書類!$F$53:$J$53</c:f>
              <c:numCache>
                <c:formatCode>#,##0;"△ "#,##0</c:formatCode>
                <c:ptCount val="5"/>
                <c:pt idx="0">
                  <c:v>-2367</c:v>
                </c:pt>
                <c:pt idx="1">
                  <c:v>-1230</c:v>
                </c:pt>
                <c:pt idx="2">
                  <c:v>-2880</c:v>
                </c:pt>
                <c:pt idx="3">
                  <c:v>-1594</c:v>
                </c:pt>
                <c:pt idx="4">
                  <c:v>-390</c:v>
                </c:pt>
              </c:numCache>
            </c:numRef>
          </c:val>
          <c:smooth val="0"/>
          <c:extLst xmlns:c16r2="http://schemas.microsoft.com/office/drawing/2015/06/chart">
            <c:ext xmlns:c16="http://schemas.microsoft.com/office/drawing/2014/chart" uri="{C3380CC4-5D6E-409C-BE32-E72D297353CC}">
              <c16:uniqueId val="{00000003-54EA-45A6-94E6-B48A10E80B37}"/>
            </c:ext>
          </c:extLst>
        </c:ser>
        <c:ser>
          <c:idx val="1"/>
          <c:order val="1"/>
          <c:tx>
            <c:strRef>
              <c:f>[1]財務書類!$B$54:$E$54</c:f>
              <c:strCache>
                <c:ptCount val="1"/>
                <c:pt idx="0">
                  <c:v>一般会計等 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[1]財務書類!$F$52:$J$52</c:f>
              <c:strCache>
                <c:ptCount val="5"/>
                <c:pt idx="0">
                  <c:v>平成28年度</c:v>
                </c:pt>
                <c:pt idx="1">
                  <c:v>平成29年度</c:v>
                </c:pt>
                <c:pt idx="2">
                  <c:v>平成30年度</c:v>
                </c:pt>
                <c:pt idx="3">
                  <c:v>令和元年度</c:v>
                </c:pt>
                <c:pt idx="4">
                  <c:v>令和2年度</c:v>
                </c:pt>
              </c:strCache>
            </c:strRef>
          </c:cat>
          <c:val>
            <c:numRef>
              <c:f>[1]財務書類!$F$54:$J$54</c:f>
              <c:numCache>
                <c:formatCode>#,##0;"△ "#,##0</c:formatCode>
                <c:ptCount val="5"/>
                <c:pt idx="0">
                  <c:v>-2754</c:v>
                </c:pt>
                <c:pt idx="1">
                  <c:v>-1234</c:v>
                </c:pt>
                <c:pt idx="2">
                  <c:v>-2781</c:v>
                </c:pt>
                <c:pt idx="3">
                  <c:v>-1596</c:v>
                </c:pt>
                <c:pt idx="4">
                  <c:v>-387</c:v>
                </c:pt>
              </c:numCache>
            </c:numRef>
          </c:val>
          <c:smooth val="0"/>
          <c:extLst xmlns:c16r2="http://schemas.microsoft.com/office/drawing/2015/06/chart">
            <c:ext xmlns:c16="http://schemas.microsoft.com/office/drawing/2014/chart" uri="{C3380CC4-5D6E-409C-BE32-E72D297353CC}">
              <c16:uniqueId val="{00000004-54EA-45A6-94E6-B48A10E80B37}"/>
            </c:ext>
          </c:extLst>
        </c:ser>
        <c:ser>
          <c:idx val="3"/>
          <c:order val="3"/>
          <c:tx>
            <c:strRef>
              <c:f>[1]財務書類!$B$56:$E$56</c:f>
              <c:strCache>
                <c:ptCount val="1"/>
                <c:pt idx="0">
                  <c:v>全体 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[1]財務書類!$F$52:$J$52</c:f>
              <c:strCache>
                <c:ptCount val="5"/>
                <c:pt idx="0">
                  <c:v>平成28年度</c:v>
                </c:pt>
                <c:pt idx="1">
                  <c:v>平成29年度</c:v>
                </c:pt>
                <c:pt idx="2">
                  <c:v>平成30年度</c:v>
                </c:pt>
                <c:pt idx="3">
                  <c:v>令和元年度</c:v>
                </c:pt>
                <c:pt idx="4">
                  <c:v>令和2年度</c:v>
                </c:pt>
              </c:strCache>
            </c:strRef>
          </c:cat>
          <c:val>
            <c:numRef>
              <c:f>[1]財務書類!$F$56:$J$56</c:f>
              <c:numCache>
                <c:formatCode>#,##0;"△ "#,##0</c:formatCode>
                <c:ptCount val="5"/>
                <c:pt idx="0">
                  <c:v>-1746</c:v>
                </c:pt>
                <c:pt idx="1">
                  <c:v>-1501</c:v>
                </c:pt>
                <c:pt idx="2">
                  <c:v>-3107</c:v>
                </c:pt>
                <c:pt idx="3">
                  <c:v>-2345</c:v>
                </c:pt>
                <c:pt idx="4">
                  <c:v>-573</c:v>
                </c:pt>
              </c:numCache>
            </c:numRef>
          </c:val>
          <c:smooth val="0"/>
          <c:extLst xmlns:c16r2="http://schemas.microsoft.com/office/drawing/2015/06/chart">
            <c:ext xmlns:c16="http://schemas.microsoft.com/office/drawing/2014/chart" uri="{C3380CC4-5D6E-409C-BE32-E72D297353CC}">
              <c16:uniqueId val="{00000005-54EA-45A6-94E6-B48A10E80B37}"/>
            </c:ext>
          </c:extLst>
        </c:ser>
        <c:ser>
          <c:idx val="4"/>
          <c:order val="4"/>
          <c:tx>
            <c:strRef>
              <c:f>[1]財務書類!$B$57:$E$57</c:f>
              <c:strCache>
                <c:ptCount val="1"/>
                <c:pt idx="0">
                  <c:v>全体 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[1]財務書類!$F$52:$J$52</c:f>
              <c:strCache>
                <c:ptCount val="5"/>
                <c:pt idx="0">
                  <c:v>平成28年度</c:v>
                </c:pt>
                <c:pt idx="1">
                  <c:v>平成29年度</c:v>
                </c:pt>
                <c:pt idx="2">
                  <c:v>平成30年度</c:v>
                </c:pt>
                <c:pt idx="3">
                  <c:v>令和元年度</c:v>
                </c:pt>
                <c:pt idx="4">
                  <c:v>令和2年度</c:v>
                </c:pt>
              </c:strCache>
            </c:strRef>
          </c:cat>
          <c:val>
            <c:numRef>
              <c:f>[1]財務書類!$F$57:$J$57</c:f>
              <c:numCache>
                <c:formatCode>#,##0;"△ "#,##0</c:formatCode>
                <c:ptCount val="5"/>
                <c:pt idx="0">
                  <c:v>-1884</c:v>
                </c:pt>
                <c:pt idx="1">
                  <c:v>-849</c:v>
                </c:pt>
                <c:pt idx="2">
                  <c:v>-2013</c:v>
                </c:pt>
                <c:pt idx="3">
                  <c:v>-1403</c:v>
                </c:pt>
                <c:pt idx="4">
                  <c:v>223</c:v>
                </c:pt>
              </c:numCache>
            </c:numRef>
          </c:val>
          <c:smooth val="0"/>
          <c:extLst xmlns:c16r2="http://schemas.microsoft.com/office/drawing/2015/06/chart">
            <c:ext xmlns:c16="http://schemas.microsoft.com/office/drawing/2014/chart" uri="{C3380CC4-5D6E-409C-BE32-E72D297353CC}">
              <c16:uniqueId val="{00000006-54EA-45A6-94E6-B48A10E80B37}"/>
            </c:ext>
          </c:extLst>
        </c:ser>
        <c:ser>
          <c:idx val="6"/>
          <c:order val="6"/>
          <c:tx>
            <c:strRef>
              <c:f>[1]財務書類!$B$59:$E$59</c:f>
              <c:strCache>
                <c:ptCount val="1"/>
                <c:pt idx="0">
                  <c:v>連結 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[1]財務書類!$F$52:$J$52</c:f>
              <c:strCache>
                <c:ptCount val="5"/>
                <c:pt idx="0">
                  <c:v>平成28年度</c:v>
                </c:pt>
                <c:pt idx="1">
                  <c:v>平成29年度</c:v>
                </c:pt>
                <c:pt idx="2">
                  <c:v>平成30年度</c:v>
                </c:pt>
                <c:pt idx="3">
                  <c:v>令和元年度</c:v>
                </c:pt>
                <c:pt idx="4">
                  <c:v>令和2年度</c:v>
                </c:pt>
              </c:strCache>
            </c:strRef>
          </c:cat>
          <c:val>
            <c:numRef>
              <c:f>[1]財務書類!$F$59:$J$59</c:f>
              <c:numCache>
                <c:formatCode>#,##0;"△ "#,##0</c:formatCode>
                <c:ptCount val="5"/>
                <c:pt idx="0">
                  <c:v>-1673</c:v>
                </c:pt>
                <c:pt idx="1">
                  <c:v>-1519</c:v>
                </c:pt>
                <c:pt idx="2">
                  <c:v>-3072</c:v>
                </c:pt>
                <c:pt idx="3">
                  <c:v>-2328</c:v>
                </c:pt>
                <c:pt idx="4">
                  <c:v>-348</c:v>
                </c:pt>
              </c:numCache>
            </c:numRef>
          </c:val>
          <c:smooth val="0"/>
          <c:extLst xmlns:c16r2="http://schemas.microsoft.com/office/drawing/2015/06/chart">
            <c:ext xmlns:c16="http://schemas.microsoft.com/office/drawing/2014/chart" uri="{C3380CC4-5D6E-409C-BE32-E72D297353CC}">
              <c16:uniqueId val="{00000007-54EA-45A6-94E6-B48A10E80B37}"/>
            </c:ext>
          </c:extLst>
        </c:ser>
        <c:ser>
          <c:idx val="7"/>
          <c:order val="7"/>
          <c:tx>
            <c:strRef>
              <c:f>[1]財務書類!$B$60:$E$60</c:f>
              <c:strCache>
                <c:ptCount val="1"/>
                <c:pt idx="0">
                  <c:v>連結 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[1]財務書類!$F$52:$J$52</c:f>
              <c:strCache>
                <c:ptCount val="5"/>
                <c:pt idx="0">
                  <c:v>平成28年度</c:v>
                </c:pt>
                <c:pt idx="1">
                  <c:v>平成29年度</c:v>
                </c:pt>
                <c:pt idx="2">
                  <c:v>平成30年度</c:v>
                </c:pt>
                <c:pt idx="3">
                  <c:v>令和元年度</c:v>
                </c:pt>
                <c:pt idx="4">
                  <c:v>令和2年度</c:v>
                </c:pt>
              </c:strCache>
            </c:strRef>
          </c:cat>
          <c:val>
            <c:numRef>
              <c:f>[1]財務書類!$F$60:$J$60</c:f>
              <c:numCache>
                <c:formatCode>#,##0;"△ "#,##0</c:formatCode>
                <c:ptCount val="5"/>
                <c:pt idx="0">
                  <c:v>-1513</c:v>
                </c:pt>
                <c:pt idx="1">
                  <c:v>-834</c:v>
                </c:pt>
                <c:pt idx="2">
                  <c:v>-1964</c:v>
                </c:pt>
                <c:pt idx="3">
                  <c:v>-1379</c:v>
                </c:pt>
                <c:pt idx="4">
                  <c:v>1485</c:v>
                </c:pt>
              </c:numCache>
            </c:numRef>
          </c:val>
          <c:smooth val="0"/>
          <c:extLst xmlns:c16r2="http://schemas.microsoft.com/office/drawing/2015/06/chart">
            <c:ext xmlns:c16="http://schemas.microsoft.com/office/drawing/2014/chart" uri="{C3380CC4-5D6E-409C-BE32-E72D297353CC}">
              <c16:uniqueId val="{00000008-54EA-45A6-94E6-B48A10E80B37}"/>
            </c:ext>
          </c:extLst>
        </c:ser>
        <c:dLbls>
          <c:showLegendKey val="0"/>
          <c:showVal val="0"/>
          <c:showCatName val="0"/>
          <c:showSerName val="0"/>
          <c:showPercent val="0"/>
          <c:showBubbleSize val="0"/>
        </c:dLbls>
        <c:marker val="1"/>
        <c:smooth val="0"/>
        <c:axId val="99179904"/>
        <c:axId val="99177984"/>
      </c:lineChart>
      <c:catAx>
        <c:axId val="9916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9167616"/>
        <c:crosses val="autoZero"/>
        <c:auto val="1"/>
        <c:lblAlgn val="ctr"/>
        <c:lblOffset val="100"/>
        <c:noMultiLvlLbl val="0"/>
      </c:catAx>
      <c:valAx>
        <c:axId val="9916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itle>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9165696"/>
        <c:crosses val="autoZero"/>
        <c:crossBetween val="between"/>
      </c:valAx>
      <c:valAx>
        <c:axId val="99177984"/>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itle>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9179904"/>
        <c:crosses val="max"/>
        <c:crossBetween val="between"/>
      </c:valAx>
      <c:catAx>
        <c:axId val="99179904"/>
        <c:scaling>
          <c:orientation val="minMax"/>
        </c:scaling>
        <c:delete val="1"/>
        <c:axPos val="b"/>
        <c:numFmt formatCode="General" sourceLinked="1"/>
        <c:majorTickMark val="out"/>
        <c:minorTickMark val="none"/>
        <c:tickLblPos val="nextTo"/>
        <c:crossAx val="991779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債の償還終了（△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92,919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千円）などにより、元利償還金が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百万円減少した。今後は施設の老朽化対策など、大型事業も予定されているが、国・県支出金や基金の活用により発行額を抑制しつつ、有利な起債を活用することなどにより、負担を抑制していく。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満期一括償還地方債に係る減債基金の積立ては行っていない。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将来負担すべき債務に対し、充当可能基金などによる充当可能財源が上回るため、将来負担比率は算定されない状況を維持している。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年度中の元利償還額が地方債発行額を上回り地方債の現在高が減少したことに加え、公共下水道事業特別会計の地方債の現在高が減少したことにより、公営企業債等繰入見込額が減少し、将来負担額は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充当可能特定歳入や基準財政需要額算入見込額は微減となったが、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今後予定される庁舎整備や次期ごみ処理施設建設など大型事業に伴う公債費の増に備え、市債管理基金へ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万円の積み立てを行うなど、基金の積立額が取崩額を上回ったため、基金全体としては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花と緑の基金・・・市民と行政が一体となった花と緑の緑化事業を推進し、うるおいとやすらぎのあるまちづくりを実現するための資金に充てる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社会福祉基金・・・社会福祉の増進に資する事業の資金に充てる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歴史民俗資料施設整備事業基金に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千円の積立などを行ったが、社会福祉基金の総合福祉センター維持補修工事（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千円充当）及び第二福祉作業所改修工事（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千円充当）への充当などにより、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市税等の一般財源の増加や、新型コロナウイルス感染症の影響による事業の中止や縮小に伴う歳出の減少により、財政調整基金の取り崩しが減少したため、財政調整基金残高が増加した。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市債管理基金は、今後に控えている庁舎整備や次期ごみ処理施設建設などの大型事業に伴う公債費の増に備え、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macro="">
      <xdr:nvGraphicFramePr>
        <xdr:cNvPr id="2" name="グラフ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macro="">
      <xdr:nvGraphicFramePr>
        <xdr:cNvPr id="3" name="グラフ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macro="">
      <xdr:nvGraphicFramePr>
        <xdr:cNvPr id="4" name="グラフ 3">
          <a:extLst>
            <a:ext uri="{FF2B5EF4-FFF2-40B4-BE49-F238E27FC236}">
              <a16:creationId xmlns=""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macro="">
      <xdr:nvGraphicFramePr>
        <xdr:cNvPr id="5" name="グラフ 4">
          <a:extLst>
            <a:ext uri="{FF2B5EF4-FFF2-40B4-BE49-F238E27FC236}">
              <a16:creationId xmlns=""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macro="">
      <xdr:nvGraphicFramePr>
        <xdr:cNvPr id="2" name="グラフ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macro="">
      <xdr:nvGraphicFramePr>
        <xdr:cNvPr id="3" name="グラフ 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macro="">
      <xdr:nvGraphicFramePr>
        <xdr:cNvPr id="4" name="グラフ 3">
          <a:extLst>
            <a:ext uri="{FF2B5EF4-FFF2-40B4-BE49-F238E27FC236}">
              <a16:creationId xmlns=""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macro="">
      <xdr:nvGraphicFramePr>
        <xdr:cNvPr id="5" name="グラフ 4">
          <a:extLst>
            <a:ext uri="{FF2B5EF4-FFF2-40B4-BE49-F238E27FC236}">
              <a16:creationId xmlns=""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macro="">
      <xdr:nvGraphicFramePr>
        <xdr:cNvPr id="6" name="グラフ 5">
          <a:extLst>
            <a:ext uri="{FF2B5EF4-FFF2-40B4-BE49-F238E27FC236}">
              <a16:creationId xmlns=""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macro="">
      <xdr:nvGraphicFramePr>
        <xdr:cNvPr id="7" name="グラフ 6">
          <a:extLst>
            <a:ext uri="{FF2B5EF4-FFF2-40B4-BE49-F238E27FC236}">
              <a16:creationId xmlns=""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macro="">
      <xdr:nvGraphicFramePr>
        <xdr:cNvPr id="8" name="グラフ 7">
          <a:extLst>
            <a:ext uri="{FF2B5EF4-FFF2-40B4-BE49-F238E27FC236}">
              <a16:creationId xmlns=""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macro="">
      <xdr:nvGraphicFramePr>
        <xdr:cNvPr id="9" name="グラフ 8">
          <a:extLst>
            <a:ext uri="{FF2B5EF4-FFF2-40B4-BE49-F238E27FC236}">
              <a16:creationId xmlns=""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macro="">
      <xdr:nvGraphicFramePr>
        <xdr:cNvPr id="10" name="グラフ 9">
          <a:extLst>
            <a:ext uri="{FF2B5EF4-FFF2-40B4-BE49-F238E27FC236}">
              <a16:creationId xmlns=""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基準財政需要額は、社会福祉費の増加などにより、増加傾向にある。また、基準財政収入額についても、地方消費税交付金の増加などにより、増加傾向にある。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令和２年度においては、基準財政収入額の増加率が基準財政需要額の増加率を上回ったため、</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今後も、市税徴収率の向上や事業等の見直しにより、財政基盤の強化に努める。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扶助費が年々増加していることなどにより類似団体を上回っていたが、令和２年度において、地方消費税交付金の増加などによる歳入増や公債費の減少による歳出減により、類似団体平均を下回る</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今後は、収支改善への取組みをさらに促進することに加え、行財政改革推進計画に基づき、行政運営の効率化を進めていくことで、さらなる経費削減・財源確保に努める。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33867</xdr:rowOff>
    </xdr:to>
    <xdr:cxnSp macro="">
      <xdr:nvCxnSpPr>
        <xdr:cNvPr id="132" name="直線コネクタ 131"/>
        <xdr:cNvCxnSpPr/>
      </xdr:nvCxnSpPr>
      <xdr:spPr>
        <a:xfrm flipV="1">
          <a:off x="4114800" y="106421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106256</xdr:rowOff>
    </xdr:to>
    <xdr:cxnSp macro="">
      <xdr:nvCxnSpPr>
        <xdr:cNvPr id="135" name="直線コネクタ 134"/>
        <xdr:cNvCxnSpPr/>
      </xdr:nvCxnSpPr>
      <xdr:spPr>
        <a:xfrm flipV="1">
          <a:off x="3225800" y="1083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15240</xdr:rowOff>
    </xdr:to>
    <xdr:cxnSp macro="">
      <xdr:nvCxnSpPr>
        <xdr:cNvPr id="138" name="直線コネクタ 137"/>
        <xdr:cNvCxnSpPr/>
      </xdr:nvCxnSpPr>
      <xdr:spPr>
        <a:xfrm flipV="1">
          <a:off x="2336800" y="109076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65</xdr:row>
      <xdr:rowOff>28787</xdr:rowOff>
    </xdr:to>
    <xdr:cxnSp macro="">
      <xdr:nvCxnSpPr>
        <xdr:cNvPr id="141" name="直線コネクタ 140"/>
        <xdr:cNvCxnSpPr/>
      </xdr:nvCxnSpPr>
      <xdr:spPr>
        <a:xfrm flipV="1">
          <a:off x="1447800" y="109880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9" name="楕円 158"/>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0" name="テキスト ボックス 159"/>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人件費は必要な業務量に応じた適正な定員管理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物件費は既存事業の見直しなどによりコスト削減に努めている。全体としては昨年度より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円の増加となったものの、類似団体平均より低い水準となっている。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既存事業の見直しや仕様・設計の見直しなどにより、委託費・需用費を削減し、コスト削減に努める。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5094</xdr:rowOff>
    </xdr:from>
    <xdr:to>
      <xdr:col>23</xdr:col>
      <xdr:colOff>133350</xdr:colOff>
      <xdr:row>81</xdr:row>
      <xdr:rowOff>66213</xdr:rowOff>
    </xdr:to>
    <xdr:cxnSp macro="">
      <xdr:nvCxnSpPr>
        <xdr:cNvPr id="197" name="直線コネクタ 196"/>
        <xdr:cNvCxnSpPr/>
      </xdr:nvCxnSpPr>
      <xdr:spPr>
        <a:xfrm>
          <a:off x="4114800" y="13892544"/>
          <a:ext cx="838200" cy="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114064</xdr:rowOff>
    </xdr:from>
    <xdr:to>
      <xdr:col>19</xdr:col>
      <xdr:colOff>133350</xdr:colOff>
      <xdr:row>81</xdr:row>
      <xdr:rowOff>5094</xdr:rowOff>
    </xdr:to>
    <xdr:cxnSp macro="">
      <xdr:nvCxnSpPr>
        <xdr:cNvPr id="200" name="直線コネクタ 199"/>
        <xdr:cNvCxnSpPr/>
      </xdr:nvCxnSpPr>
      <xdr:spPr>
        <a:xfrm>
          <a:off x="3225800" y="13830064"/>
          <a:ext cx="889000" cy="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114064</xdr:rowOff>
    </xdr:from>
    <xdr:to>
      <xdr:col>15</xdr:col>
      <xdr:colOff>82550</xdr:colOff>
      <xdr:row>80</xdr:row>
      <xdr:rowOff>124406</xdr:rowOff>
    </xdr:to>
    <xdr:cxnSp macro="">
      <xdr:nvCxnSpPr>
        <xdr:cNvPr id="203" name="直線コネクタ 202"/>
        <xdr:cNvCxnSpPr/>
      </xdr:nvCxnSpPr>
      <xdr:spPr>
        <a:xfrm flipV="1">
          <a:off x="2336800" y="1383006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124406</xdr:rowOff>
    </xdr:from>
    <xdr:to>
      <xdr:col>11</xdr:col>
      <xdr:colOff>31750</xdr:colOff>
      <xdr:row>80</xdr:row>
      <xdr:rowOff>160119</xdr:rowOff>
    </xdr:to>
    <xdr:cxnSp macro="">
      <xdr:nvCxnSpPr>
        <xdr:cNvPr id="206" name="直線コネクタ 205"/>
        <xdr:cNvCxnSpPr/>
      </xdr:nvCxnSpPr>
      <xdr:spPr>
        <a:xfrm flipV="1">
          <a:off x="1447800" y="1384040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15413</xdr:rowOff>
    </xdr:from>
    <xdr:to>
      <xdr:col>23</xdr:col>
      <xdr:colOff>184150</xdr:colOff>
      <xdr:row>81</xdr:row>
      <xdr:rowOff>117013</xdr:rowOff>
    </xdr:to>
    <xdr:sp macro="" textlink="">
      <xdr:nvSpPr>
        <xdr:cNvPr id="216" name="楕円 215"/>
        <xdr:cNvSpPr/>
      </xdr:nvSpPr>
      <xdr:spPr>
        <a:xfrm>
          <a:off x="4902200" y="139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31940</xdr:rowOff>
    </xdr:from>
    <xdr:ext cx="762000" cy="259045"/>
    <xdr:sp macro="" textlink="">
      <xdr:nvSpPr>
        <xdr:cNvPr id="217" name="人件費・物件費等の状況該当値テキスト"/>
        <xdr:cNvSpPr txBox="1"/>
      </xdr:nvSpPr>
      <xdr:spPr>
        <a:xfrm>
          <a:off x="5041900" y="137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125744</xdr:rowOff>
    </xdr:from>
    <xdr:to>
      <xdr:col>19</xdr:col>
      <xdr:colOff>184150</xdr:colOff>
      <xdr:row>81</xdr:row>
      <xdr:rowOff>55894</xdr:rowOff>
    </xdr:to>
    <xdr:sp macro="" textlink="">
      <xdr:nvSpPr>
        <xdr:cNvPr id="218" name="楕円 217"/>
        <xdr:cNvSpPr/>
      </xdr:nvSpPr>
      <xdr:spPr>
        <a:xfrm>
          <a:off x="4064000" y="138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66071</xdr:rowOff>
    </xdr:from>
    <xdr:ext cx="736600" cy="259045"/>
    <xdr:sp macro="" textlink="">
      <xdr:nvSpPr>
        <xdr:cNvPr id="219" name="テキスト ボックス 218"/>
        <xdr:cNvSpPr txBox="1"/>
      </xdr:nvSpPr>
      <xdr:spPr>
        <a:xfrm>
          <a:off x="3733800" y="1361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63264</xdr:rowOff>
    </xdr:from>
    <xdr:to>
      <xdr:col>15</xdr:col>
      <xdr:colOff>133350</xdr:colOff>
      <xdr:row>80</xdr:row>
      <xdr:rowOff>164864</xdr:rowOff>
    </xdr:to>
    <xdr:sp macro="" textlink="">
      <xdr:nvSpPr>
        <xdr:cNvPr id="220" name="楕円 219"/>
        <xdr:cNvSpPr/>
      </xdr:nvSpPr>
      <xdr:spPr>
        <a:xfrm>
          <a:off x="3175000" y="137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3591</xdr:rowOff>
    </xdr:from>
    <xdr:ext cx="762000" cy="259045"/>
    <xdr:sp macro="" textlink="">
      <xdr:nvSpPr>
        <xdr:cNvPr id="221" name="テキスト ボックス 220"/>
        <xdr:cNvSpPr txBox="1"/>
      </xdr:nvSpPr>
      <xdr:spPr>
        <a:xfrm>
          <a:off x="2844800" y="135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73606</xdr:rowOff>
    </xdr:from>
    <xdr:to>
      <xdr:col>11</xdr:col>
      <xdr:colOff>82550</xdr:colOff>
      <xdr:row>81</xdr:row>
      <xdr:rowOff>3756</xdr:rowOff>
    </xdr:to>
    <xdr:sp macro="" textlink="">
      <xdr:nvSpPr>
        <xdr:cNvPr id="222" name="楕円 221"/>
        <xdr:cNvSpPr/>
      </xdr:nvSpPr>
      <xdr:spPr>
        <a:xfrm>
          <a:off x="2286000" y="137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13933</xdr:rowOff>
    </xdr:from>
    <xdr:ext cx="762000" cy="259045"/>
    <xdr:sp macro="" textlink="">
      <xdr:nvSpPr>
        <xdr:cNvPr id="223" name="テキスト ボックス 222"/>
        <xdr:cNvSpPr txBox="1"/>
      </xdr:nvSpPr>
      <xdr:spPr>
        <a:xfrm>
          <a:off x="1955800" y="135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109319</xdr:rowOff>
    </xdr:from>
    <xdr:to>
      <xdr:col>7</xdr:col>
      <xdr:colOff>31750</xdr:colOff>
      <xdr:row>81</xdr:row>
      <xdr:rowOff>39469</xdr:rowOff>
    </xdr:to>
    <xdr:sp macro="" textlink="">
      <xdr:nvSpPr>
        <xdr:cNvPr id="224" name="楕円 223"/>
        <xdr:cNvSpPr/>
      </xdr:nvSpPr>
      <xdr:spPr>
        <a:xfrm>
          <a:off x="1397000" y="138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49646</xdr:rowOff>
    </xdr:from>
    <xdr:ext cx="762000" cy="259045"/>
    <xdr:sp macro="" textlink="">
      <xdr:nvSpPr>
        <xdr:cNvPr id="225" name="テキスト ボックス 224"/>
        <xdr:cNvSpPr txBox="1"/>
      </xdr:nvSpPr>
      <xdr:spPr>
        <a:xfrm>
          <a:off x="1066800" y="135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職員構成の変動などから、ラスパイレス指数は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令和元年度より高く、また、類似団体の平均よりも高い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今後も、引き続き適正な水準の確保に努める。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34471</xdr:rowOff>
    </xdr:to>
    <xdr:cxnSp macro="">
      <xdr:nvCxnSpPr>
        <xdr:cNvPr id="261" name="直線コネクタ 260"/>
        <xdr:cNvCxnSpPr/>
      </xdr:nvCxnSpPr>
      <xdr:spPr>
        <a:xfrm>
          <a:off x="16179800" y="1496695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119743</xdr:rowOff>
    </xdr:to>
    <xdr:cxnSp macro="">
      <xdr:nvCxnSpPr>
        <xdr:cNvPr id="264" name="直線コネクタ 263"/>
        <xdr:cNvCxnSpPr/>
      </xdr:nvCxnSpPr>
      <xdr:spPr>
        <a:xfrm flipV="1">
          <a:off x="15290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68943</xdr:rowOff>
    </xdr:to>
    <xdr:cxnSp macro="">
      <xdr:nvCxnSpPr>
        <xdr:cNvPr id="267" name="直線コネクタ 266"/>
        <xdr:cNvCxnSpPr/>
      </xdr:nvCxnSpPr>
      <xdr:spPr>
        <a:xfrm flipV="1">
          <a:off x="14401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68943</xdr:rowOff>
    </xdr:to>
    <xdr:cxnSp macro="">
      <xdr:nvCxnSpPr>
        <xdr:cNvPr id="270" name="直線コネクタ 269"/>
        <xdr:cNvCxnSpPr/>
      </xdr:nvCxnSpPr>
      <xdr:spPr>
        <a:xfrm>
          <a:off x="13512800" y="150014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6" name="楕円 285"/>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7" name="テキスト ボックス 286"/>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一部職員の任用形態を変更した影響から、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人と令和元年度より増加したが、これまでの定員適正化の取り組みにより、類似団体の平均を下回る状況が続いている。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拡大する行政需要や、複雑化・多様化する行政課題に対応するため、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必要な業務量に応じた適正な定員管理に努める。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129963</xdr:rowOff>
    </xdr:to>
    <xdr:cxnSp macro="">
      <xdr:nvCxnSpPr>
        <xdr:cNvPr id="324" name="直線コネクタ 323"/>
        <xdr:cNvCxnSpPr/>
      </xdr:nvCxnSpPr>
      <xdr:spPr>
        <a:xfrm>
          <a:off x="16179800" y="104109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123931</xdr:rowOff>
    </xdr:to>
    <xdr:cxnSp macro="">
      <xdr:nvCxnSpPr>
        <xdr:cNvPr id="327" name="直線コネクタ 326"/>
        <xdr:cNvCxnSpPr/>
      </xdr:nvCxnSpPr>
      <xdr:spPr>
        <a:xfrm>
          <a:off x="15290800" y="1039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109855</xdr:rowOff>
    </xdr:to>
    <xdr:cxnSp macro="">
      <xdr:nvCxnSpPr>
        <xdr:cNvPr id="330" name="直線コネクタ 329"/>
        <xdr:cNvCxnSpPr/>
      </xdr:nvCxnSpPr>
      <xdr:spPr>
        <a:xfrm flipV="1">
          <a:off x="14401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127953</xdr:rowOff>
    </xdr:to>
    <xdr:cxnSp macro="">
      <xdr:nvCxnSpPr>
        <xdr:cNvPr id="333" name="直線コネクタ 332"/>
        <xdr:cNvCxnSpPr/>
      </xdr:nvCxnSpPr>
      <xdr:spPr>
        <a:xfrm flipV="1">
          <a:off x="13512800" y="103968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43" name="楕円 342"/>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44"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7" name="楕円 346"/>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8" name="テキスト ボックス 347"/>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9" name="楕円 348"/>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50" name="テキスト ボックス 349"/>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51" name="楕円 350"/>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52" name="テキスト ボックス 351"/>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136,638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一部事務組合の起こした地方債に充てた負担金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千円）の減、標準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税収入額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+586,140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千円）の増により、令和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年度単年度の実質公債費比率が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％となったことから、３カ年平均で見た実質公債費比率は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129540</xdr:rowOff>
    </xdr:to>
    <xdr:cxnSp macro="">
      <xdr:nvCxnSpPr>
        <xdr:cNvPr id="385" name="直線コネクタ 384"/>
        <xdr:cNvCxnSpPr/>
      </xdr:nvCxnSpPr>
      <xdr:spPr>
        <a:xfrm flipV="1">
          <a:off x="16179800" y="67758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169756</xdr:rowOff>
    </xdr:to>
    <xdr:cxnSp macro="">
      <xdr:nvCxnSpPr>
        <xdr:cNvPr id="388" name="直線コネクタ 387"/>
        <xdr:cNvCxnSpPr/>
      </xdr:nvCxnSpPr>
      <xdr:spPr>
        <a:xfrm flipV="1">
          <a:off x="15290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6350</xdr:rowOff>
    </xdr:to>
    <xdr:cxnSp macro="">
      <xdr:nvCxnSpPr>
        <xdr:cNvPr id="391" name="直線コネクタ 390"/>
        <xdr:cNvCxnSpPr/>
      </xdr:nvCxnSpPr>
      <xdr:spPr>
        <a:xfrm flipV="1">
          <a:off x="14401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38523</xdr:rowOff>
    </xdr:to>
    <xdr:cxnSp macro="">
      <xdr:nvCxnSpPr>
        <xdr:cNvPr id="394" name="直線コネクタ 393"/>
        <xdr:cNvCxnSpPr/>
      </xdr:nvCxnSpPr>
      <xdr:spPr>
        <a:xfrm flipV="1">
          <a:off x="13512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4" name="楕円 403"/>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5"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6" name="楕円 405"/>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7" name="テキスト ボックス 406"/>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2" name="楕円 411"/>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3" name="テキスト ボックス 412"/>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24,146,125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31,111,789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千円）が上回っているため、将来負担比率はマイナスとなっている。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今後も、後世への負担軽減に努めつつ、地方債の有効活用を図っていく。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経常収支比率は前年度と比較し同じ数値だが、類似団体と比較すると、人件費に係る経常収支比率は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ポイント高くなっている。これは、ごみ処理業務及び消防業務を直営していることが主な原因である。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今後も必要な業務量に応じた適正な定員管理に努めるとともに、給与水準の適正化に努める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35560</xdr:rowOff>
    </xdr:to>
    <xdr:cxnSp macro="">
      <xdr:nvCxnSpPr>
        <xdr:cNvPr id="66" name="直線コネクタ 65"/>
        <xdr:cNvCxnSpPr/>
      </xdr:nvCxnSpPr>
      <xdr:spPr>
        <a:xfrm>
          <a:off x="3987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134620</xdr:rowOff>
    </xdr:to>
    <xdr:cxnSp macro="">
      <xdr:nvCxnSpPr>
        <xdr:cNvPr id="69" name="直線コネクタ 68"/>
        <xdr:cNvCxnSpPr/>
      </xdr:nvCxnSpPr>
      <xdr:spPr>
        <a:xfrm flipV="1">
          <a:off x="3098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8890</xdr:rowOff>
    </xdr:to>
    <xdr:cxnSp macro="">
      <xdr:nvCxnSpPr>
        <xdr:cNvPr id="72" name="直線コネクタ 71"/>
        <xdr:cNvCxnSpPr/>
      </xdr:nvCxnSpPr>
      <xdr:spPr>
        <a:xfrm flipV="1">
          <a:off x="2209800" y="664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xdr:cNvCxnSpPr/>
      </xdr:nvCxnSpPr>
      <xdr:spPr>
        <a:xfrm flipV="1">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ごみ処理業務を市単独で担っていることから、ごみ処理施設の運転管理などの委託料のウエイトが大きいため、依然として類似団体内平均より大幅に高い。</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18</xdr:row>
      <xdr:rowOff>136144</xdr:rowOff>
    </xdr:to>
    <xdr:cxnSp macro="">
      <xdr:nvCxnSpPr>
        <xdr:cNvPr id="125" name="直線コネクタ 124"/>
        <xdr:cNvCxnSpPr/>
      </xdr:nvCxnSpPr>
      <xdr:spPr>
        <a:xfrm flipV="1">
          <a:off x="15671800" y="32039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136144</xdr:rowOff>
    </xdr:to>
    <xdr:cxnSp macro="">
      <xdr:nvCxnSpPr>
        <xdr:cNvPr id="128" name="直線コネクタ 127"/>
        <xdr:cNvCxnSpPr/>
      </xdr:nvCxnSpPr>
      <xdr:spPr>
        <a:xfrm>
          <a:off x="14782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136144</xdr:rowOff>
    </xdr:to>
    <xdr:cxnSp macro="">
      <xdr:nvCxnSpPr>
        <xdr:cNvPr id="131" name="直線コネクタ 130"/>
        <xdr:cNvCxnSpPr/>
      </xdr:nvCxnSpPr>
      <xdr:spPr>
        <a:xfrm flipV="1">
          <a:off x="13893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46990</xdr:rowOff>
    </xdr:to>
    <xdr:cxnSp macro="">
      <xdr:nvCxnSpPr>
        <xdr:cNvPr id="134" name="直線コネクタ 133"/>
        <xdr:cNvCxnSpPr/>
      </xdr:nvCxnSpPr>
      <xdr:spPr>
        <a:xfrm flipV="1">
          <a:off x="13004800" y="322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4" name="楕円 143"/>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5"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6" name="楕円 145"/>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7" name="テキスト ボックス 146"/>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0" name="楕円 149"/>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1" name="テキスト ボックス 150"/>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保育所や子ども医療費等の子育て施策に力を入れていることから、児童福祉費のウエイトが高く、類似団体内平均よりも高い水準で推移している。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全体額は年々増加しているが、一般財源も増となったことなどにより、前年度より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当市の施策により今後も増加が見込まれる項目であるが、適正な運用を徹底し、縮減に努める。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88" name="直線コネクタ 187"/>
        <xdr:cNvCxnSpPr/>
      </xdr:nvCxnSpPr>
      <xdr:spPr>
        <a:xfrm flipV="1">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18143</xdr:rowOff>
    </xdr:to>
    <xdr:cxnSp macro="">
      <xdr:nvCxnSpPr>
        <xdr:cNvPr id="191" name="直線コネクタ 190"/>
        <xdr:cNvCxnSpPr/>
      </xdr:nvCxnSpPr>
      <xdr:spPr>
        <a:xfrm>
          <a:off x="3098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57</xdr:row>
      <xdr:rowOff>135165</xdr:rowOff>
    </xdr:to>
    <xdr:cxnSp macro="">
      <xdr:nvCxnSpPr>
        <xdr:cNvPr id="194" name="直線コネクタ 193"/>
        <xdr:cNvCxnSpPr/>
      </xdr:nvCxnSpPr>
      <xdr:spPr>
        <a:xfrm>
          <a:off x="2209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124278</xdr:rowOff>
    </xdr:to>
    <xdr:cxnSp macro="">
      <xdr:nvCxnSpPr>
        <xdr:cNvPr id="197" name="直線コネクタ 196"/>
        <xdr:cNvCxnSpPr/>
      </xdr:nvCxnSpPr>
      <xdr:spPr>
        <a:xfrm>
          <a:off x="1320800" y="986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3" name="楕円 212"/>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4" name="テキスト ボックス 213"/>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5" name="楕円 214"/>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6" name="テキスト ボックス 215"/>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後期高齢者医療特別会計の保険基盤安定操出の増加や介護保険特別会計の介護給付費繰出の増加などによる、特別会計への繰出金の増加が主な要因である。</a:t>
          </a:r>
        </a:p>
        <a:p>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高齢化の進展などから、繰出金の増加傾向は、継続すると予想されるため、他の費目で縮減をし、経常収支比率の改善に努める。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82550</xdr:rowOff>
    </xdr:to>
    <xdr:cxnSp macro="">
      <xdr:nvCxnSpPr>
        <xdr:cNvPr id="249" name="直線コネクタ 248"/>
        <xdr:cNvCxnSpPr/>
      </xdr:nvCxnSpPr>
      <xdr:spPr>
        <a:xfrm>
          <a:off x="15671800" y="1019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82550</xdr:rowOff>
    </xdr:to>
    <xdr:cxnSp macro="">
      <xdr:nvCxnSpPr>
        <xdr:cNvPr id="252" name="直線コネクタ 251"/>
        <xdr:cNvCxnSpPr/>
      </xdr:nvCxnSpPr>
      <xdr:spPr>
        <a:xfrm>
          <a:off x="14782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69850</xdr:rowOff>
    </xdr:to>
    <xdr:cxnSp macro="">
      <xdr:nvCxnSpPr>
        <xdr:cNvPr id="255" name="直線コネクタ 254"/>
        <xdr:cNvCxnSpPr/>
      </xdr:nvCxnSpPr>
      <xdr:spPr>
        <a:xfrm>
          <a:off x="13893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12700</xdr:rowOff>
    </xdr:to>
    <xdr:cxnSp macro="">
      <xdr:nvCxnSpPr>
        <xdr:cNvPr id="258" name="直線コネクタ 257"/>
        <xdr:cNvCxnSpPr/>
      </xdr:nvCxnSpPr>
      <xdr:spPr>
        <a:xfrm flipV="1">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68" name="楕円 267"/>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9"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0" name="楕円 269"/>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1" name="テキスト ボックス 270"/>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4" name="楕円 273"/>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5" name="テキスト ボックス 274"/>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6" name="楕円 275"/>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7" name="テキスト ボックス 276"/>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　補助費等は増加しているが、一般財源の増により、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今後も引き続き、既存の事業の見直しにより縮減し、必要性を考慮しつつ、さらなる改善に努める。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163576</xdr:rowOff>
    </xdr:to>
    <xdr:cxnSp macro="">
      <xdr:nvCxnSpPr>
        <xdr:cNvPr id="307" name="直線コネクタ 306"/>
        <xdr:cNvCxnSpPr/>
      </xdr:nvCxnSpPr>
      <xdr:spPr>
        <a:xfrm flipV="1">
          <a:off x="15671800" y="5960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163576</xdr:rowOff>
    </xdr:to>
    <xdr:cxnSp macro="">
      <xdr:nvCxnSpPr>
        <xdr:cNvPr id="310" name="直線コネクタ 309"/>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149860</xdr:rowOff>
    </xdr:to>
    <xdr:cxnSp macro="">
      <xdr:nvCxnSpPr>
        <xdr:cNvPr id="313" name="直線コネクタ 312"/>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149860</xdr:rowOff>
    </xdr:to>
    <xdr:cxnSp macro="">
      <xdr:nvCxnSpPr>
        <xdr:cNvPr id="316" name="直線コネクタ 315"/>
        <xdr:cNvCxnSpPr/>
      </xdr:nvCxnSpPr>
      <xdr:spPr>
        <a:xfrm>
          <a:off x="13004800" y="5942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6" name="楕円 325"/>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7" name="補助費等該当値テキスト"/>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0" name="楕円 329"/>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1" name="テキスト ボックス 330"/>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3" name="テキスト ボックス 33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債の償還終了（△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92,919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により減となり、普通交付税の増（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+18,732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千円）や、固定資産税の増（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+121,862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千円）などによる一般財源総額の増（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+355,806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168148</xdr:rowOff>
    </xdr:to>
    <xdr:cxnSp macro="">
      <xdr:nvCxnSpPr>
        <xdr:cNvPr id="365" name="直線コネクタ 364"/>
        <xdr:cNvCxnSpPr/>
      </xdr:nvCxnSpPr>
      <xdr:spPr>
        <a:xfrm flipV="1">
          <a:off x="3987800" y="13148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33274</xdr:rowOff>
    </xdr:to>
    <xdr:cxnSp macro="">
      <xdr:nvCxnSpPr>
        <xdr:cNvPr id="368" name="直線コネクタ 367"/>
        <xdr:cNvCxnSpPr/>
      </xdr:nvCxnSpPr>
      <xdr:spPr>
        <a:xfrm flipV="1">
          <a:off x="3098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42418</xdr:rowOff>
    </xdr:to>
    <xdr:cxnSp macro="">
      <xdr:nvCxnSpPr>
        <xdr:cNvPr id="371" name="直線コネクタ 370"/>
        <xdr:cNvCxnSpPr/>
      </xdr:nvCxnSpPr>
      <xdr:spPr>
        <a:xfrm flipV="1">
          <a:off x="2209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4" name="直線コネクタ 373"/>
        <xdr:cNvCxnSpPr/>
      </xdr:nvCxnSpPr>
      <xdr:spPr>
        <a:xfrm flipV="1">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6" name="楕円 385"/>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7" name="テキスト ボックス 386"/>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8" name="楕円 387"/>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9" name="テキスト ボックス 388"/>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2" name="楕円 391"/>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3" name="テキスト ボックス 392"/>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社会保障関係経費の増大などから扶助費が増となったが、一般財源総額も増となったことから、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一般財源は増加しているものの大幅増は見込めないため、既存事業の見直しや経費の縮減をしながら、収支改善に努める。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51563</xdr:rowOff>
    </xdr:to>
    <xdr:cxnSp macro="">
      <xdr:nvCxnSpPr>
        <xdr:cNvPr id="424" name="直線コネクタ 423"/>
        <xdr:cNvCxnSpPr/>
      </xdr:nvCxnSpPr>
      <xdr:spPr>
        <a:xfrm flipV="1">
          <a:off x="15671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56135</xdr:rowOff>
    </xdr:to>
    <xdr:cxnSp macro="">
      <xdr:nvCxnSpPr>
        <xdr:cNvPr id="427" name="直線コネクタ 426"/>
        <xdr:cNvCxnSpPr/>
      </xdr:nvCxnSpPr>
      <xdr:spPr>
        <a:xfrm flipV="1">
          <a:off x="14782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92711</xdr:rowOff>
    </xdr:to>
    <xdr:cxnSp macro="">
      <xdr:nvCxnSpPr>
        <xdr:cNvPr id="430" name="直線コネクタ 429"/>
        <xdr:cNvCxnSpPr/>
      </xdr:nvCxnSpPr>
      <xdr:spPr>
        <a:xfrm flipV="1">
          <a:off x="13893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17272</xdr:rowOff>
    </xdr:to>
    <xdr:cxnSp macro="">
      <xdr:nvCxnSpPr>
        <xdr:cNvPr id="433" name="直線コネクタ 432"/>
        <xdr:cNvCxnSpPr/>
      </xdr:nvCxnSpPr>
      <xdr:spPr>
        <a:xfrm flipV="1">
          <a:off x="13004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3" name="楕円 442"/>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4"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5" name="楕円 444"/>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6" name="テキスト ボックス 445"/>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7" name="楕円 446"/>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8" name="テキスト ボックス 447"/>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49" name="楕円 448"/>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0" name="テキスト ボックス 449"/>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1" name="楕円 450"/>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2" name="テキスト ボックス 451"/>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121857</xdr:rowOff>
    </xdr:from>
    <xdr:to>
      <xdr:col>29</xdr:col>
      <xdr:colOff>127000</xdr:colOff>
      <xdr:row>18</xdr:row>
      <xdr:rowOff>131934</xdr:rowOff>
    </xdr:to>
    <xdr:cxnSp macro="">
      <xdr:nvCxnSpPr>
        <xdr:cNvPr id="50" name="直線コネクタ 49"/>
        <xdr:cNvCxnSpPr/>
      </xdr:nvCxnSpPr>
      <xdr:spPr bwMode="auto">
        <a:xfrm flipV="1">
          <a:off x="5003800" y="3255582"/>
          <a:ext cx="647700" cy="1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121933</xdr:rowOff>
    </xdr:from>
    <xdr:to>
      <xdr:col>26</xdr:col>
      <xdr:colOff>50800</xdr:colOff>
      <xdr:row>18</xdr:row>
      <xdr:rowOff>131934</xdr:rowOff>
    </xdr:to>
    <xdr:cxnSp macro="">
      <xdr:nvCxnSpPr>
        <xdr:cNvPr id="53" name="直線コネクタ 52"/>
        <xdr:cNvCxnSpPr/>
      </xdr:nvCxnSpPr>
      <xdr:spPr bwMode="auto">
        <a:xfrm>
          <a:off x="4305300" y="3255658"/>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97396</xdr:rowOff>
    </xdr:from>
    <xdr:to>
      <xdr:col>22</xdr:col>
      <xdr:colOff>114300</xdr:colOff>
      <xdr:row>18</xdr:row>
      <xdr:rowOff>121933</xdr:rowOff>
    </xdr:to>
    <xdr:cxnSp macro="">
      <xdr:nvCxnSpPr>
        <xdr:cNvPr id="56" name="直線コネクタ 55"/>
        <xdr:cNvCxnSpPr/>
      </xdr:nvCxnSpPr>
      <xdr:spPr bwMode="auto">
        <a:xfrm>
          <a:off x="3606800" y="3231121"/>
          <a:ext cx="6985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81089</xdr:rowOff>
    </xdr:from>
    <xdr:to>
      <xdr:col>18</xdr:col>
      <xdr:colOff>177800</xdr:colOff>
      <xdr:row>18</xdr:row>
      <xdr:rowOff>97396</xdr:rowOff>
    </xdr:to>
    <xdr:cxnSp macro="">
      <xdr:nvCxnSpPr>
        <xdr:cNvPr id="59" name="直線コネクタ 58"/>
        <xdr:cNvCxnSpPr/>
      </xdr:nvCxnSpPr>
      <xdr:spPr bwMode="auto">
        <a:xfrm>
          <a:off x="2908300" y="321481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71057</xdr:rowOff>
    </xdr:from>
    <xdr:to>
      <xdr:col>29</xdr:col>
      <xdr:colOff>177800</xdr:colOff>
      <xdr:row>19</xdr:row>
      <xdr:rowOff>1207</xdr:rowOff>
    </xdr:to>
    <xdr:sp macro="" textlink="">
      <xdr:nvSpPr>
        <xdr:cNvPr id="69" name="楕円 68"/>
        <xdr:cNvSpPr/>
      </xdr:nvSpPr>
      <xdr:spPr bwMode="auto">
        <a:xfrm>
          <a:off x="5600700" y="320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151084</xdr:rowOff>
    </xdr:from>
    <xdr:ext cx="762000" cy="259045"/>
    <xdr:sp macro="" textlink="">
      <xdr:nvSpPr>
        <xdr:cNvPr id="70" name="人口1人当たり決算額の推移該当値テキスト130"/>
        <xdr:cNvSpPr txBox="1"/>
      </xdr:nvSpPr>
      <xdr:spPr>
        <a:xfrm>
          <a:off x="5740400" y="311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81134</xdr:rowOff>
    </xdr:from>
    <xdr:to>
      <xdr:col>26</xdr:col>
      <xdr:colOff>101600</xdr:colOff>
      <xdr:row>19</xdr:row>
      <xdr:rowOff>11284</xdr:rowOff>
    </xdr:to>
    <xdr:sp macro="" textlink="">
      <xdr:nvSpPr>
        <xdr:cNvPr id="71" name="楕円 70"/>
        <xdr:cNvSpPr/>
      </xdr:nvSpPr>
      <xdr:spPr bwMode="auto">
        <a:xfrm>
          <a:off x="4953000" y="32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167511</xdr:rowOff>
    </xdr:from>
    <xdr:ext cx="736600" cy="259045"/>
    <xdr:sp macro="" textlink="">
      <xdr:nvSpPr>
        <xdr:cNvPr id="72" name="テキスト ボックス 71"/>
        <xdr:cNvSpPr txBox="1"/>
      </xdr:nvSpPr>
      <xdr:spPr>
        <a:xfrm>
          <a:off x="4622800" y="330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71133</xdr:rowOff>
    </xdr:from>
    <xdr:to>
      <xdr:col>22</xdr:col>
      <xdr:colOff>165100</xdr:colOff>
      <xdr:row>19</xdr:row>
      <xdr:rowOff>1283</xdr:rowOff>
    </xdr:to>
    <xdr:sp macro="" textlink="">
      <xdr:nvSpPr>
        <xdr:cNvPr id="73" name="楕円 72"/>
        <xdr:cNvSpPr/>
      </xdr:nvSpPr>
      <xdr:spPr bwMode="auto">
        <a:xfrm>
          <a:off x="4254500" y="32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157510</xdr:rowOff>
    </xdr:from>
    <xdr:ext cx="762000" cy="259045"/>
    <xdr:sp macro="" textlink="">
      <xdr:nvSpPr>
        <xdr:cNvPr id="74" name="テキスト ボックス 73"/>
        <xdr:cNvSpPr txBox="1"/>
      </xdr:nvSpPr>
      <xdr:spPr>
        <a:xfrm>
          <a:off x="3924300" y="329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46596</xdr:rowOff>
    </xdr:from>
    <xdr:to>
      <xdr:col>19</xdr:col>
      <xdr:colOff>38100</xdr:colOff>
      <xdr:row>18</xdr:row>
      <xdr:rowOff>148196</xdr:rowOff>
    </xdr:to>
    <xdr:sp macro="" textlink="">
      <xdr:nvSpPr>
        <xdr:cNvPr id="75" name="楕円 74"/>
        <xdr:cNvSpPr/>
      </xdr:nvSpPr>
      <xdr:spPr bwMode="auto">
        <a:xfrm>
          <a:off x="3556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132973</xdr:rowOff>
    </xdr:from>
    <xdr:ext cx="762000" cy="259045"/>
    <xdr:sp macro="" textlink="">
      <xdr:nvSpPr>
        <xdr:cNvPr id="76" name="テキスト ボックス 75"/>
        <xdr:cNvSpPr txBox="1"/>
      </xdr:nvSpPr>
      <xdr:spPr>
        <a:xfrm>
          <a:off x="32258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30289</xdr:rowOff>
    </xdr:from>
    <xdr:to>
      <xdr:col>15</xdr:col>
      <xdr:colOff>101600</xdr:colOff>
      <xdr:row>18</xdr:row>
      <xdr:rowOff>131890</xdr:rowOff>
    </xdr:to>
    <xdr:sp macro="" textlink="">
      <xdr:nvSpPr>
        <xdr:cNvPr id="77" name="楕円 76"/>
        <xdr:cNvSpPr/>
      </xdr:nvSpPr>
      <xdr:spPr bwMode="auto">
        <a:xfrm>
          <a:off x="28575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116667</xdr:rowOff>
    </xdr:from>
    <xdr:ext cx="762000" cy="259045"/>
    <xdr:sp macro="" textlink="">
      <xdr:nvSpPr>
        <xdr:cNvPr id="78" name="テキスト ボックス 77"/>
        <xdr:cNvSpPr txBox="1"/>
      </xdr:nvSpPr>
      <xdr:spPr>
        <a:xfrm>
          <a:off x="25273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43593</xdr:rowOff>
    </xdr:from>
    <xdr:to>
      <xdr:col>29</xdr:col>
      <xdr:colOff>127000</xdr:colOff>
      <xdr:row>37</xdr:row>
      <xdr:rowOff>74749</xdr:rowOff>
    </xdr:to>
    <xdr:cxnSp macro="">
      <xdr:nvCxnSpPr>
        <xdr:cNvPr id="113" name="直線コネクタ 112"/>
        <xdr:cNvCxnSpPr/>
      </xdr:nvCxnSpPr>
      <xdr:spPr bwMode="auto">
        <a:xfrm>
          <a:off x="5003800" y="7168293"/>
          <a:ext cx="647700" cy="3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165633</xdr:rowOff>
    </xdr:from>
    <xdr:to>
      <xdr:col>26</xdr:col>
      <xdr:colOff>50800</xdr:colOff>
      <xdr:row>37</xdr:row>
      <xdr:rowOff>43593</xdr:rowOff>
    </xdr:to>
    <xdr:cxnSp macro="">
      <xdr:nvCxnSpPr>
        <xdr:cNvPr id="116" name="直線コネクタ 115"/>
        <xdr:cNvCxnSpPr/>
      </xdr:nvCxnSpPr>
      <xdr:spPr bwMode="auto">
        <a:xfrm>
          <a:off x="4305300" y="7118883"/>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165633</xdr:rowOff>
    </xdr:from>
    <xdr:to>
      <xdr:col>22</xdr:col>
      <xdr:colOff>114300</xdr:colOff>
      <xdr:row>37</xdr:row>
      <xdr:rowOff>290</xdr:rowOff>
    </xdr:to>
    <xdr:cxnSp macro="">
      <xdr:nvCxnSpPr>
        <xdr:cNvPr id="119" name="直線コネクタ 118"/>
        <xdr:cNvCxnSpPr/>
      </xdr:nvCxnSpPr>
      <xdr:spPr bwMode="auto">
        <a:xfrm flipV="1">
          <a:off x="3606800" y="7118883"/>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138757</xdr:rowOff>
    </xdr:from>
    <xdr:to>
      <xdr:col>18</xdr:col>
      <xdr:colOff>177800</xdr:colOff>
      <xdr:row>37</xdr:row>
      <xdr:rowOff>290</xdr:rowOff>
    </xdr:to>
    <xdr:cxnSp macro="">
      <xdr:nvCxnSpPr>
        <xdr:cNvPr id="122" name="直線コネクタ 121"/>
        <xdr:cNvCxnSpPr/>
      </xdr:nvCxnSpPr>
      <xdr:spPr bwMode="auto">
        <a:xfrm>
          <a:off x="2908300" y="7092007"/>
          <a:ext cx="6985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23949</xdr:rowOff>
    </xdr:from>
    <xdr:to>
      <xdr:col>29</xdr:col>
      <xdr:colOff>177800</xdr:colOff>
      <xdr:row>37</xdr:row>
      <xdr:rowOff>125549</xdr:rowOff>
    </xdr:to>
    <xdr:sp macro="" textlink="">
      <xdr:nvSpPr>
        <xdr:cNvPr id="132" name="楕円 131"/>
        <xdr:cNvSpPr/>
      </xdr:nvSpPr>
      <xdr:spPr bwMode="auto">
        <a:xfrm>
          <a:off x="5600700" y="71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167476</xdr:rowOff>
    </xdr:from>
    <xdr:ext cx="762000" cy="259045"/>
    <xdr:sp macro="" textlink="">
      <xdr:nvSpPr>
        <xdr:cNvPr id="133" name="人口1人当たり決算額の推移該当値テキスト445"/>
        <xdr:cNvSpPr txBox="1"/>
      </xdr:nvSpPr>
      <xdr:spPr>
        <a:xfrm>
          <a:off x="5740400" y="71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164243</xdr:rowOff>
    </xdr:from>
    <xdr:to>
      <xdr:col>26</xdr:col>
      <xdr:colOff>101600</xdr:colOff>
      <xdr:row>37</xdr:row>
      <xdr:rowOff>94393</xdr:rowOff>
    </xdr:to>
    <xdr:sp macro="" textlink="">
      <xdr:nvSpPr>
        <xdr:cNvPr id="134" name="楕円 133"/>
        <xdr:cNvSpPr/>
      </xdr:nvSpPr>
      <xdr:spPr bwMode="auto">
        <a:xfrm>
          <a:off x="49530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79170</xdr:rowOff>
    </xdr:from>
    <xdr:ext cx="736600" cy="259045"/>
    <xdr:sp macro="" textlink="">
      <xdr:nvSpPr>
        <xdr:cNvPr id="135" name="テキスト ボックス 134"/>
        <xdr:cNvSpPr txBox="1"/>
      </xdr:nvSpPr>
      <xdr:spPr>
        <a:xfrm>
          <a:off x="4622800" y="720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114833</xdr:rowOff>
    </xdr:from>
    <xdr:to>
      <xdr:col>22</xdr:col>
      <xdr:colOff>165100</xdr:colOff>
      <xdr:row>37</xdr:row>
      <xdr:rowOff>44983</xdr:rowOff>
    </xdr:to>
    <xdr:sp macro="" textlink="">
      <xdr:nvSpPr>
        <xdr:cNvPr id="136" name="楕円 135"/>
        <xdr:cNvSpPr/>
      </xdr:nvSpPr>
      <xdr:spPr bwMode="auto">
        <a:xfrm>
          <a:off x="42545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29760</xdr:rowOff>
    </xdr:from>
    <xdr:ext cx="762000" cy="259045"/>
    <xdr:sp macro="" textlink="">
      <xdr:nvSpPr>
        <xdr:cNvPr id="137" name="テキスト ボックス 136"/>
        <xdr:cNvSpPr txBox="1"/>
      </xdr:nvSpPr>
      <xdr:spPr>
        <a:xfrm>
          <a:off x="3924300" y="7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120940</xdr:rowOff>
    </xdr:from>
    <xdr:to>
      <xdr:col>19</xdr:col>
      <xdr:colOff>38100</xdr:colOff>
      <xdr:row>37</xdr:row>
      <xdr:rowOff>51090</xdr:rowOff>
    </xdr:to>
    <xdr:sp macro="" textlink="">
      <xdr:nvSpPr>
        <xdr:cNvPr id="138" name="楕円 137"/>
        <xdr:cNvSpPr/>
      </xdr:nvSpPr>
      <xdr:spPr bwMode="auto">
        <a:xfrm>
          <a:off x="35560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35867</xdr:rowOff>
    </xdr:from>
    <xdr:ext cx="762000" cy="259045"/>
    <xdr:sp macro="" textlink="">
      <xdr:nvSpPr>
        <xdr:cNvPr id="139" name="テキスト ボックス 138"/>
        <xdr:cNvSpPr txBox="1"/>
      </xdr:nvSpPr>
      <xdr:spPr>
        <a:xfrm>
          <a:off x="3225800" y="71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87957</xdr:rowOff>
    </xdr:from>
    <xdr:to>
      <xdr:col>15</xdr:col>
      <xdr:colOff>101600</xdr:colOff>
      <xdr:row>37</xdr:row>
      <xdr:rowOff>18107</xdr:rowOff>
    </xdr:to>
    <xdr:sp macro="" textlink="">
      <xdr:nvSpPr>
        <xdr:cNvPr id="140" name="楕円 139"/>
        <xdr:cNvSpPr/>
      </xdr:nvSpPr>
      <xdr:spPr bwMode="auto">
        <a:xfrm>
          <a:off x="28575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2884</xdr:rowOff>
    </xdr:from>
    <xdr:ext cx="762000" cy="259045"/>
    <xdr:sp macro="" textlink="">
      <xdr:nvSpPr>
        <xdr:cNvPr id="141" name="テキスト ボックス 140"/>
        <xdr:cNvSpPr txBox="1"/>
      </xdr:nvSpPr>
      <xdr:spPr>
        <a:xfrm>
          <a:off x="2527300" y="71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158178</xdr:rowOff>
    </xdr:from>
    <xdr:to>
      <xdr:col>24</xdr:col>
      <xdr:colOff>63500</xdr:colOff>
      <xdr:row>38</xdr:row>
      <xdr:rowOff>13265</xdr:rowOff>
    </xdr:to>
    <xdr:cxnSp macro="">
      <xdr:nvCxnSpPr>
        <xdr:cNvPr id="61" name="直線コネクタ 60"/>
        <xdr:cNvCxnSpPr/>
      </xdr:nvCxnSpPr>
      <xdr:spPr>
        <a:xfrm flipV="1">
          <a:off x="3797300" y="6501828"/>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150882</xdr:rowOff>
    </xdr:from>
    <xdr:to>
      <xdr:col>19</xdr:col>
      <xdr:colOff>177800</xdr:colOff>
      <xdr:row>38</xdr:row>
      <xdr:rowOff>13265</xdr:rowOff>
    </xdr:to>
    <xdr:cxnSp macro="">
      <xdr:nvCxnSpPr>
        <xdr:cNvPr id="64" name="直線コネクタ 63"/>
        <xdr:cNvCxnSpPr/>
      </xdr:nvCxnSpPr>
      <xdr:spPr>
        <a:xfrm>
          <a:off x="2908300" y="64945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136995</xdr:rowOff>
    </xdr:from>
    <xdr:to>
      <xdr:col>15</xdr:col>
      <xdr:colOff>50800</xdr:colOff>
      <xdr:row>37</xdr:row>
      <xdr:rowOff>150882</xdr:rowOff>
    </xdr:to>
    <xdr:cxnSp macro="">
      <xdr:nvCxnSpPr>
        <xdr:cNvPr id="67" name="直線コネクタ 66"/>
        <xdr:cNvCxnSpPr/>
      </xdr:nvCxnSpPr>
      <xdr:spPr>
        <a:xfrm>
          <a:off x="2019300" y="6480645"/>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119278</xdr:rowOff>
    </xdr:from>
    <xdr:to>
      <xdr:col>10</xdr:col>
      <xdr:colOff>114300</xdr:colOff>
      <xdr:row>37</xdr:row>
      <xdr:rowOff>136995</xdr:rowOff>
    </xdr:to>
    <xdr:cxnSp macro="">
      <xdr:nvCxnSpPr>
        <xdr:cNvPr id="70" name="直線コネクタ 69"/>
        <xdr:cNvCxnSpPr/>
      </xdr:nvCxnSpPr>
      <xdr:spPr>
        <a:xfrm>
          <a:off x="1130300" y="646292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107378</xdr:rowOff>
    </xdr:from>
    <xdr:to>
      <xdr:col>24</xdr:col>
      <xdr:colOff>114300</xdr:colOff>
      <xdr:row>38</xdr:row>
      <xdr:rowOff>37528</xdr:rowOff>
    </xdr:to>
    <xdr:sp macro="" textlink="">
      <xdr:nvSpPr>
        <xdr:cNvPr id="80" name="楕円 79"/>
        <xdr:cNvSpPr/>
      </xdr:nvSpPr>
      <xdr:spPr>
        <a:xfrm>
          <a:off x="45847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85805</xdr:rowOff>
    </xdr:from>
    <xdr:ext cx="534377" cy="259045"/>
    <xdr:sp macro="" textlink="">
      <xdr:nvSpPr>
        <xdr:cNvPr id="81" name="人件費該当値テキスト"/>
        <xdr:cNvSpPr txBox="1"/>
      </xdr:nvSpPr>
      <xdr:spPr>
        <a:xfrm>
          <a:off x="4686300" y="64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133915</xdr:rowOff>
    </xdr:from>
    <xdr:to>
      <xdr:col>20</xdr:col>
      <xdr:colOff>38100</xdr:colOff>
      <xdr:row>38</xdr:row>
      <xdr:rowOff>64065</xdr:rowOff>
    </xdr:to>
    <xdr:sp macro="" textlink="">
      <xdr:nvSpPr>
        <xdr:cNvPr id="82" name="楕円 81"/>
        <xdr:cNvSpPr/>
      </xdr:nvSpPr>
      <xdr:spPr>
        <a:xfrm>
          <a:off x="3746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55192</xdr:rowOff>
    </xdr:from>
    <xdr:ext cx="534377" cy="259045"/>
    <xdr:sp macro="" textlink="">
      <xdr:nvSpPr>
        <xdr:cNvPr id="83" name="テキスト ボックス 82"/>
        <xdr:cNvSpPr txBox="1"/>
      </xdr:nvSpPr>
      <xdr:spPr>
        <a:xfrm>
          <a:off x="3530111" y="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100082</xdr:rowOff>
    </xdr:from>
    <xdr:to>
      <xdr:col>15</xdr:col>
      <xdr:colOff>101600</xdr:colOff>
      <xdr:row>38</xdr:row>
      <xdr:rowOff>30232</xdr:rowOff>
    </xdr:to>
    <xdr:sp macro="" textlink="">
      <xdr:nvSpPr>
        <xdr:cNvPr id="84" name="楕円 83"/>
        <xdr:cNvSpPr/>
      </xdr:nvSpPr>
      <xdr:spPr>
        <a:xfrm>
          <a:off x="2857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21359</xdr:rowOff>
    </xdr:from>
    <xdr:ext cx="534377" cy="259045"/>
    <xdr:sp macro="" textlink="">
      <xdr:nvSpPr>
        <xdr:cNvPr id="85" name="テキスト ボックス 84"/>
        <xdr:cNvSpPr txBox="1"/>
      </xdr:nvSpPr>
      <xdr:spPr>
        <a:xfrm>
          <a:off x="2641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86195</xdr:rowOff>
    </xdr:from>
    <xdr:to>
      <xdr:col>10</xdr:col>
      <xdr:colOff>165100</xdr:colOff>
      <xdr:row>38</xdr:row>
      <xdr:rowOff>16345</xdr:rowOff>
    </xdr:to>
    <xdr:sp macro="" textlink="">
      <xdr:nvSpPr>
        <xdr:cNvPr id="86" name="楕円 85"/>
        <xdr:cNvSpPr/>
      </xdr:nvSpPr>
      <xdr:spPr>
        <a:xfrm>
          <a:off x="1968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7472</xdr:rowOff>
    </xdr:from>
    <xdr:ext cx="534377" cy="259045"/>
    <xdr:sp macro="" textlink="">
      <xdr:nvSpPr>
        <xdr:cNvPr id="87" name="テキスト ボックス 86"/>
        <xdr:cNvSpPr txBox="1"/>
      </xdr:nvSpPr>
      <xdr:spPr>
        <a:xfrm>
          <a:off x="1752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68478</xdr:rowOff>
    </xdr:from>
    <xdr:to>
      <xdr:col>6</xdr:col>
      <xdr:colOff>38100</xdr:colOff>
      <xdr:row>37</xdr:row>
      <xdr:rowOff>170078</xdr:rowOff>
    </xdr:to>
    <xdr:sp macro="" textlink="">
      <xdr:nvSpPr>
        <xdr:cNvPr id="88" name="楕円 87"/>
        <xdr:cNvSpPr/>
      </xdr:nvSpPr>
      <xdr:spPr>
        <a:xfrm>
          <a:off x="1079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161206</xdr:rowOff>
    </xdr:from>
    <xdr:ext cx="534377" cy="259045"/>
    <xdr:sp macro="" textlink="">
      <xdr:nvSpPr>
        <xdr:cNvPr id="89" name="テキスト ボックス 88"/>
        <xdr:cNvSpPr txBox="1"/>
      </xdr:nvSpPr>
      <xdr:spPr>
        <a:xfrm>
          <a:off x="863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140363</xdr:rowOff>
    </xdr:from>
    <xdr:to>
      <xdr:col>24</xdr:col>
      <xdr:colOff>63500</xdr:colOff>
      <xdr:row>57</xdr:row>
      <xdr:rowOff>11638</xdr:rowOff>
    </xdr:to>
    <xdr:cxnSp macro="">
      <xdr:nvCxnSpPr>
        <xdr:cNvPr id="117" name="直線コネクタ 116"/>
        <xdr:cNvCxnSpPr/>
      </xdr:nvCxnSpPr>
      <xdr:spPr>
        <a:xfrm flipV="1">
          <a:off x="3797300" y="9741563"/>
          <a:ext cx="8382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11638</xdr:rowOff>
    </xdr:from>
    <xdr:to>
      <xdr:col>19</xdr:col>
      <xdr:colOff>177800</xdr:colOff>
      <xdr:row>57</xdr:row>
      <xdr:rowOff>116086</xdr:rowOff>
    </xdr:to>
    <xdr:cxnSp macro="">
      <xdr:nvCxnSpPr>
        <xdr:cNvPr id="120" name="直線コネクタ 119"/>
        <xdr:cNvCxnSpPr/>
      </xdr:nvCxnSpPr>
      <xdr:spPr>
        <a:xfrm flipV="1">
          <a:off x="2908300" y="9784288"/>
          <a:ext cx="889000" cy="10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116086</xdr:rowOff>
    </xdr:from>
    <xdr:to>
      <xdr:col>15</xdr:col>
      <xdr:colOff>50800</xdr:colOff>
      <xdr:row>57</xdr:row>
      <xdr:rowOff>121207</xdr:rowOff>
    </xdr:to>
    <xdr:cxnSp macro="">
      <xdr:nvCxnSpPr>
        <xdr:cNvPr id="123" name="直線コネクタ 122"/>
        <xdr:cNvCxnSpPr/>
      </xdr:nvCxnSpPr>
      <xdr:spPr>
        <a:xfrm flipV="1">
          <a:off x="2019300" y="988873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93889</xdr:rowOff>
    </xdr:from>
    <xdr:to>
      <xdr:col>10</xdr:col>
      <xdr:colOff>114300</xdr:colOff>
      <xdr:row>57</xdr:row>
      <xdr:rowOff>121207</xdr:rowOff>
    </xdr:to>
    <xdr:cxnSp macro="">
      <xdr:nvCxnSpPr>
        <xdr:cNvPr id="126" name="直線コネクタ 125"/>
        <xdr:cNvCxnSpPr/>
      </xdr:nvCxnSpPr>
      <xdr:spPr>
        <a:xfrm>
          <a:off x="1130300" y="986653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89563</xdr:rowOff>
    </xdr:from>
    <xdr:to>
      <xdr:col>24</xdr:col>
      <xdr:colOff>114300</xdr:colOff>
      <xdr:row>57</xdr:row>
      <xdr:rowOff>19713</xdr:rowOff>
    </xdr:to>
    <xdr:sp macro="" textlink="">
      <xdr:nvSpPr>
        <xdr:cNvPr id="136" name="楕円 135"/>
        <xdr:cNvSpPr/>
      </xdr:nvSpPr>
      <xdr:spPr>
        <a:xfrm>
          <a:off x="4584700" y="96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67990</xdr:rowOff>
    </xdr:from>
    <xdr:ext cx="534377" cy="259045"/>
    <xdr:sp macro="" textlink="">
      <xdr:nvSpPr>
        <xdr:cNvPr id="137" name="物件費該当値テキスト"/>
        <xdr:cNvSpPr txBox="1"/>
      </xdr:nvSpPr>
      <xdr:spPr>
        <a:xfrm>
          <a:off x="4686300" y="96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132288</xdr:rowOff>
    </xdr:from>
    <xdr:to>
      <xdr:col>20</xdr:col>
      <xdr:colOff>38100</xdr:colOff>
      <xdr:row>57</xdr:row>
      <xdr:rowOff>62438</xdr:rowOff>
    </xdr:to>
    <xdr:sp macro="" textlink="">
      <xdr:nvSpPr>
        <xdr:cNvPr id="138" name="楕円 137"/>
        <xdr:cNvSpPr/>
      </xdr:nvSpPr>
      <xdr:spPr>
        <a:xfrm>
          <a:off x="3746500" y="97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53565</xdr:rowOff>
    </xdr:from>
    <xdr:ext cx="534377" cy="259045"/>
    <xdr:sp macro="" textlink="">
      <xdr:nvSpPr>
        <xdr:cNvPr id="139" name="テキスト ボックス 138"/>
        <xdr:cNvSpPr txBox="1"/>
      </xdr:nvSpPr>
      <xdr:spPr>
        <a:xfrm>
          <a:off x="3530111" y="982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65286</xdr:rowOff>
    </xdr:from>
    <xdr:to>
      <xdr:col>15</xdr:col>
      <xdr:colOff>101600</xdr:colOff>
      <xdr:row>57</xdr:row>
      <xdr:rowOff>166886</xdr:rowOff>
    </xdr:to>
    <xdr:sp macro="" textlink="">
      <xdr:nvSpPr>
        <xdr:cNvPr id="140" name="楕円 139"/>
        <xdr:cNvSpPr/>
      </xdr:nvSpPr>
      <xdr:spPr>
        <a:xfrm>
          <a:off x="2857500" y="98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158013</xdr:rowOff>
    </xdr:from>
    <xdr:ext cx="534377" cy="259045"/>
    <xdr:sp macro="" textlink="">
      <xdr:nvSpPr>
        <xdr:cNvPr id="141" name="テキスト ボックス 140"/>
        <xdr:cNvSpPr txBox="1"/>
      </xdr:nvSpPr>
      <xdr:spPr>
        <a:xfrm>
          <a:off x="2641111" y="99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70407</xdr:rowOff>
    </xdr:from>
    <xdr:to>
      <xdr:col>10</xdr:col>
      <xdr:colOff>165100</xdr:colOff>
      <xdr:row>58</xdr:row>
      <xdr:rowOff>557</xdr:rowOff>
    </xdr:to>
    <xdr:sp macro="" textlink="">
      <xdr:nvSpPr>
        <xdr:cNvPr id="142" name="楕円 141"/>
        <xdr:cNvSpPr/>
      </xdr:nvSpPr>
      <xdr:spPr>
        <a:xfrm>
          <a:off x="1968500" y="98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163134</xdr:rowOff>
    </xdr:from>
    <xdr:ext cx="534377" cy="259045"/>
    <xdr:sp macro="" textlink="">
      <xdr:nvSpPr>
        <xdr:cNvPr id="143" name="テキスト ボックス 142"/>
        <xdr:cNvSpPr txBox="1"/>
      </xdr:nvSpPr>
      <xdr:spPr>
        <a:xfrm>
          <a:off x="1752111" y="99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43089</xdr:rowOff>
    </xdr:from>
    <xdr:to>
      <xdr:col>6</xdr:col>
      <xdr:colOff>38100</xdr:colOff>
      <xdr:row>57</xdr:row>
      <xdr:rowOff>144689</xdr:rowOff>
    </xdr:to>
    <xdr:sp macro="" textlink="">
      <xdr:nvSpPr>
        <xdr:cNvPr id="144" name="楕円 143"/>
        <xdr:cNvSpPr/>
      </xdr:nvSpPr>
      <xdr:spPr>
        <a:xfrm>
          <a:off x="1079500" y="9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135816</xdr:rowOff>
    </xdr:from>
    <xdr:ext cx="534377" cy="259045"/>
    <xdr:sp macro="" textlink="">
      <xdr:nvSpPr>
        <xdr:cNvPr id="145" name="テキスト ボックス 144"/>
        <xdr:cNvSpPr txBox="1"/>
      </xdr:nvSpPr>
      <xdr:spPr>
        <a:xfrm>
          <a:off x="863111" y="9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78663</xdr:rowOff>
    </xdr:from>
    <xdr:to>
      <xdr:col>24</xdr:col>
      <xdr:colOff>63500</xdr:colOff>
      <xdr:row>77</xdr:row>
      <xdr:rowOff>92334</xdr:rowOff>
    </xdr:to>
    <xdr:cxnSp macro="">
      <xdr:nvCxnSpPr>
        <xdr:cNvPr id="172" name="直線コネクタ 171"/>
        <xdr:cNvCxnSpPr/>
      </xdr:nvCxnSpPr>
      <xdr:spPr>
        <a:xfrm flipV="1">
          <a:off x="3797300" y="13280313"/>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87351</xdr:rowOff>
    </xdr:from>
    <xdr:to>
      <xdr:col>19</xdr:col>
      <xdr:colOff>177800</xdr:colOff>
      <xdr:row>77</xdr:row>
      <xdr:rowOff>92334</xdr:rowOff>
    </xdr:to>
    <xdr:cxnSp macro="">
      <xdr:nvCxnSpPr>
        <xdr:cNvPr id="175" name="直線コネクタ 174"/>
        <xdr:cNvCxnSpPr/>
      </xdr:nvCxnSpPr>
      <xdr:spPr>
        <a:xfrm>
          <a:off x="2908300" y="1328900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87351</xdr:rowOff>
    </xdr:from>
    <xdr:to>
      <xdr:col>15</xdr:col>
      <xdr:colOff>50800</xdr:colOff>
      <xdr:row>77</xdr:row>
      <xdr:rowOff>95489</xdr:rowOff>
    </xdr:to>
    <xdr:cxnSp macro="">
      <xdr:nvCxnSpPr>
        <xdr:cNvPr id="178" name="直線コネクタ 177"/>
        <xdr:cNvCxnSpPr/>
      </xdr:nvCxnSpPr>
      <xdr:spPr>
        <a:xfrm flipV="1">
          <a:off x="2019300" y="1328900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89043</xdr:rowOff>
    </xdr:from>
    <xdr:to>
      <xdr:col>10</xdr:col>
      <xdr:colOff>114300</xdr:colOff>
      <xdr:row>77</xdr:row>
      <xdr:rowOff>95489</xdr:rowOff>
    </xdr:to>
    <xdr:cxnSp macro="">
      <xdr:nvCxnSpPr>
        <xdr:cNvPr id="181" name="直線コネクタ 180"/>
        <xdr:cNvCxnSpPr/>
      </xdr:nvCxnSpPr>
      <xdr:spPr>
        <a:xfrm>
          <a:off x="1130300" y="1329069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91" name="楕円 190"/>
        <xdr:cNvSpPr/>
      </xdr:nvSpPr>
      <xdr:spPr>
        <a:xfrm>
          <a:off x="4584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50740</xdr:rowOff>
    </xdr:from>
    <xdr:ext cx="469744" cy="259045"/>
    <xdr:sp macro="" textlink="">
      <xdr:nvSpPr>
        <xdr:cNvPr id="192" name="維持補修費該当値テキスト"/>
        <xdr:cNvSpPr txBox="1"/>
      </xdr:nvSpPr>
      <xdr:spPr>
        <a:xfrm>
          <a:off x="4686300" y="130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41534</xdr:rowOff>
    </xdr:from>
    <xdr:to>
      <xdr:col>20</xdr:col>
      <xdr:colOff>38100</xdr:colOff>
      <xdr:row>77</xdr:row>
      <xdr:rowOff>143134</xdr:rowOff>
    </xdr:to>
    <xdr:sp macro="" textlink="">
      <xdr:nvSpPr>
        <xdr:cNvPr id="193" name="楕円 192"/>
        <xdr:cNvSpPr/>
      </xdr:nvSpPr>
      <xdr:spPr>
        <a:xfrm>
          <a:off x="37465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159661</xdr:rowOff>
    </xdr:from>
    <xdr:ext cx="469744" cy="259045"/>
    <xdr:sp macro="" textlink="">
      <xdr:nvSpPr>
        <xdr:cNvPr id="194" name="テキスト ボックス 193"/>
        <xdr:cNvSpPr txBox="1"/>
      </xdr:nvSpPr>
      <xdr:spPr>
        <a:xfrm>
          <a:off x="3562428" y="1301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36551</xdr:rowOff>
    </xdr:from>
    <xdr:to>
      <xdr:col>15</xdr:col>
      <xdr:colOff>101600</xdr:colOff>
      <xdr:row>77</xdr:row>
      <xdr:rowOff>138151</xdr:rowOff>
    </xdr:to>
    <xdr:sp macro="" textlink="">
      <xdr:nvSpPr>
        <xdr:cNvPr id="195" name="楕円 194"/>
        <xdr:cNvSpPr/>
      </xdr:nvSpPr>
      <xdr:spPr>
        <a:xfrm>
          <a:off x="2857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154678</xdr:rowOff>
    </xdr:from>
    <xdr:ext cx="469744" cy="259045"/>
    <xdr:sp macro="" textlink="">
      <xdr:nvSpPr>
        <xdr:cNvPr id="196" name="テキスト ボックス 195"/>
        <xdr:cNvSpPr txBox="1"/>
      </xdr:nvSpPr>
      <xdr:spPr>
        <a:xfrm>
          <a:off x="2673428" y="130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44689</xdr:rowOff>
    </xdr:from>
    <xdr:to>
      <xdr:col>10</xdr:col>
      <xdr:colOff>165100</xdr:colOff>
      <xdr:row>77</xdr:row>
      <xdr:rowOff>146289</xdr:rowOff>
    </xdr:to>
    <xdr:sp macro="" textlink="">
      <xdr:nvSpPr>
        <xdr:cNvPr id="197" name="楕円 196"/>
        <xdr:cNvSpPr/>
      </xdr:nvSpPr>
      <xdr:spPr>
        <a:xfrm>
          <a:off x="1968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162816</xdr:rowOff>
    </xdr:from>
    <xdr:ext cx="469744" cy="259045"/>
    <xdr:sp macro="" textlink="">
      <xdr:nvSpPr>
        <xdr:cNvPr id="198" name="テキスト ボックス 197"/>
        <xdr:cNvSpPr txBox="1"/>
      </xdr:nvSpPr>
      <xdr:spPr>
        <a:xfrm>
          <a:off x="1784428" y="130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38243</xdr:rowOff>
    </xdr:from>
    <xdr:to>
      <xdr:col>6</xdr:col>
      <xdr:colOff>38100</xdr:colOff>
      <xdr:row>77</xdr:row>
      <xdr:rowOff>139843</xdr:rowOff>
    </xdr:to>
    <xdr:sp macro="" textlink="">
      <xdr:nvSpPr>
        <xdr:cNvPr id="199" name="楕円 198"/>
        <xdr:cNvSpPr/>
      </xdr:nvSpPr>
      <xdr:spPr>
        <a:xfrm>
          <a:off x="1079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156370</xdr:rowOff>
    </xdr:from>
    <xdr:ext cx="469744" cy="259045"/>
    <xdr:sp macro="" textlink="">
      <xdr:nvSpPr>
        <xdr:cNvPr id="200" name="テキスト ボックス 199"/>
        <xdr:cNvSpPr txBox="1"/>
      </xdr:nvSpPr>
      <xdr:spPr>
        <a:xfrm>
          <a:off x="895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150800</xdr:rowOff>
    </xdr:from>
    <xdr:to>
      <xdr:col>24</xdr:col>
      <xdr:colOff>63500</xdr:colOff>
      <xdr:row>97</xdr:row>
      <xdr:rowOff>50888</xdr:rowOff>
    </xdr:to>
    <xdr:cxnSp macro="">
      <xdr:nvCxnSpPr>
        <xdr:cNvPr id="230" name="直線コネクタ 229"/>
        <xdr:cNvCxnSpPr/>
      </xdr:nvCxnSpPr>
      <xdr:spPr>
        <a:xfrm flipV="1">
          <a:off x="3797300" y="16610000"/>
          <a:ext cx="838200" cy="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50888</xdr:rowOff>
    </xdr:from>
    <xdr:to>
      <xdr:col>19</xdr:col>
      <xdr:colOff>177800</xdr:colOff>
      <xdr:row>97</xdr:row>
      <xdr:rowOff>120892</xdr:rowOff>
    </xdr:to>
    <xdr:cxnSp macro="">
      <xdr:nvCxnSpPr>
        <xdr:cNvPr id="233" name="直線コネクタ 232"/>
        <xdr:cNvCxnSpPr/>
      </xdr:nvCxnSpPr>
      <xdr:spPr>
        <a:xfrm flipV="1">
          <a:off x="2908300" y="16681538"/>
          <a:ext cx="889000" cy="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120892</xdr:rowOff>
    </xdr:from>
    <xdr:to>
      <xdr:col>15</xdr:col>
      <xdr:colOff>50800</xdr:colOff>
      <xdr:row>97</xdr:row>
      <xdr:rowOff>157735</xdr:rowOff>
    </xdr:to>
    <xdr:cxnSp macro="">
      <xdr:nvCxnSpPr>
        <xdr:cNvPr id="236" name="直線コネクタ 235"/>
        <xdr:cNvCxnSpPr/>
      </xdr:nvCxnSpPr>
      <xdr:spPr>
        <a:xfrm flipV="1">
          <a:off x="2019300" y="16751542"/>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157735</xdr:rowOff>
    </xdr:from>
    <xdr:to>
      <xdr:col>10</xdr:col>
      <xdr:colOff>114300</xdr:colOff>
      <xdr:row>98</xdr:row>
      <xdr:rowOff>22543</xdr:rowOff>
    </xdr:to>
    <xdr:cxnSp macro="">
      <xdr:nvCxnSpPr>
        <xdr:cNvPr id="239" name="直線コネクタ 238"/>
        <xdr:cNvCxnSpPr/>
      </xdr:nvCxnSpPr>
      <xdr:spPr>
        <a:xfrm flipV="1">
          <a:off x="1130300" y="16788385"/>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100000</xdr:rowOff>
    </xdr:from>
    <xdr:to>
      <xdr:col>24</xdr:col>
      <xdr:colOff>114300</xdr:colOff>
      <xdr:row>97</xdr:row>
      <xdr:rowOff>30150</xdr:rowOff>
    </xdr:to>
    <xdr:sp macro="" textlink="">
      <xdr:nvSpPr>
        <xdr:cNvPr id="249" name="楕円 248"/>
        <xdr:cNvSpPr/>
      </xdr:nvSpPr>
      <xdr:spPr>
        <a:xfrm>
          <a:off x="4584700" y="165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78427</xdr:rowOff>
    </xdr:from>
    <xdr:ext cx="534377" cy="259045"/>
    <xdr:sp macro="" textlink="">
      <xdr:nvSpPr>
        <xdr:cNvPr id="250" name="扶助費該当値テキスト"/>
        <xdr:cNvSpPr txBox="1"/>
      </xdr:nvSpPr>
      <xdr:spPr>
        <a:xfrm>
          <a:off x="4686300" y="165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xdr:rowOff>
    </xdr:from>
    <xdr:to>
      <xdr:col>20</xdr:col>
      <xdr:colOff>38100</xdr:colOff>
      <xdr:row>97</xdr:row>
      <xdr:rowOff>101688</xdr:rowOff>
    </xdr:to>
    <xdr:sp macro="" textlink="">
      <xdr:nvSpPr>
        <xdr:cNvPr id="251" name="楕円 250"/>
        <xdr:cNvSpPr/>
      </xdr:nvSpPr>
      <xdr:spPr>
        <a:xfrm>
          <a:off x="3746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92815</xdr:rowOff>
    </xdr:from>
    <xdr:ext cx="534377" cy="259045"/>
    <xdr:sp macro="" textlink="">
      <xdr:nvSpPr>
        <xdr:cNvPr id="252" name="テキスト ボックス 251"/>
        <xdr:cNvSpPr txBox="1"/>
      </xdr:nvSpPr>
      <xdr:spPr>
        <a:xfrm>
          <a:off x="3530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70092</xdr:rowOff>
    </xdr:from>
    <xdr:to>
      <xdr:col>15</xdr:col>
      <xdr:colOff>101600</xdr:colOff>
      <xdr:row>98</xdr:row>
      <xdr:rowOff>242</xdr:rowOff>
    </xdr:to>
    <xdr:sp macro="" textlink="">
      <xdr:nvSpPr>
        <xdr:cNvPr id="253" name="楕円 252"/>
        <xdr:cNvSpPr/>
      </xdr:nvSpPr>
      <xdr:spPr>
        <a:xfrm>
          <a:off x="2857500" y="167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162819</xdr:rowOff>
    </xdr:from>
    <xdr:ext cx="534377" cy="259045"/>
    <xdr:sp macro="" textlink="">
      <xdr:nvSpPr>
        <xdr:cNvPr id="254" name="テキスト ボックス 253"/>
        <xdr:cNvSpPr txBox="1"/>
      </xdr:nvSpPr>
      <xdr:spPr>
        <a:xfrm>
          <a:off x="2641111" y="167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106935</xdr:rowOff>
    </xdr:from>
    <xdr:to>
      <xdr:col>10</xdr:col>
      <xdr:colOff>165100</xdr:colOff>
      <xdr:row>98</xdr:row>
      <xdr:rowOff>37085</xdr:rowOff>
    </xdr:to>
    <xdr:sp macro="" textlink="">
      <xdr:nvSpPr>
        <xdr:cNvPr id="255" name="楕円 254"/>
        <xdr:cNvSpPr/>
      </xdr:nvSpPr>
      <xdr:spPr>
        <a:xfrm>
          <a:off x="1968500" y="167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28212</xdr:rowOff>
    </xdr:from>
    <xdr:ext cx="534377" cy="259045"/>
    <xdr:sp macro="" textlink="">
      <xdr:nvSpPr>
        <xdr:cNvPr id="256" name="テキスト ボックス 255"/>
        <xdr:cNvSpPr txBox="1"/>
      </xdr:nvSpPr>
      <xdr:spPr>
        <a:xfrm>
          <a:off x="1752111" y="16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57" name="楕円 256"/>
        <xdr:cNvSpPr/>
      </xdr:nvSpPr>
      <xdr:spPr>
        <a:xfrm>
          <a:off x="10795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58" name="テキスト ボックス 257"/>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123707</xdr:rowOff>
    </xdr:from>
    <xdr:to>
      <xdr:col>55</xdr:col>
      <xdr:colOff>0</xdr:colOff>
      <xdr:row>38</xdr:row>
      <xdr:rowOff>77567</xdr:rowOff>
    </xdr:to>
    <xdr:cxnSp macro="">
      <xdr:nvCxnSpPr>
        <xdr:cNvPr id="285" name="直線コネクタ 284"/>
        <xdr:cNvCxnSpPr/>
      </xdr:nvCxnSpPr>
      <xdr:spPr>
        <a:xfrm flipV="1">
          <a:off x="9639300" y="6124457"/>
          <a:ext cx="838200" cy="46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77567</xdr:rowOff>
    </xdr:from>
    <xdr:to>
      <xdr:col>50</xdr:col>
      <xdr:colOff>114300</xdr:colOff>
      <xdr:row>38</xdr:row>
      <xdr:rowOff>83501</xdr:rowOff>
    </xdr:to>
    <xdr:cxnSp macro="">
      <xdr:nvCxnSpPr>
        <xdr:cNvPr id="288" name="直線コネクタ 287"/>
        <xdr:cNvCxnSpPr/>
      </xdr:nvCxnSpPr>
      <xdr:spPr>
        <a:xfrm flipV="1">
          <a:off x="8750300" y="6592667"/>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83501</xdr:rowOff>
    </xdr:from>
    <xdr:to>
      <xdr:col>45</xdr:col>
      <xdr:colOff>177800</xdr:colOff>
      <xdr:row>38</xdr:row>
      <xdr:rowOff>84127</xdr:rowOff>
    </xdr:to>
    <xdr:cxnSp macro="">
      <xdr:nvCxnSpPr>
        <xdr:cNvPr id="291" name="直線コネクタ 290"/>
        <xdr:cNvCxnSpPr/>
      </xdr:nvCxnSpPr>
      <xdr:spPr>
        <a:xfrm flipV="1">
          <a:off x="7861300" y="6598601"/>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84127</xdr:rowOff>
    </xdr:from>
    <xdr:to>
      <xdr:col>41</xdr:col>
      <xdr:colOff>50800</xdr:colOff>
      <xdr:row>38</xdr:row>
      <xdr:rowOff>89774</xdr:rowOff>
    </xdr:to>
    <xdr:cxnSp macro="">
      <xdr:nvCxnSpPr>
        <xdr:cNvPr id="294" name="直線コネクタ 293"/>
        <xdr:cNvCxnSpPr/>
      </xdr:nvCxnSpPr>
      <xdr:spPr>
        <a:xfrm flipV="1">
          <a:off x="6972300" y="6599227"/>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72907</xdr:rowOff>
    </xdr:from>
    <xdr:to>
      <xdr:col>55</xdr:col>
      <xdr:colOff>50800</xdr:colOff>
      <xdr:row>36</xdr:row>
      <xdr:rowOff>3057</xdr:rowOff>
    </xdr:to>
    <xdr:sp macro="" textlink="">
      <xdr:nvSpPr>
        <xdr:cNvPr id="304" name="楕円 303"/>
        <xdr:cNvSpPr/>
      </xdr:nvSpPr>
      <xdr:spPr>
        <a:xfrm>
          <a:off x="10426700" y="60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159284</xdr:rowOff>
    </xdr:from>
    <xdr:ext cx="599010" cy="259045"/>
    <xdr:sp macro="" textlink="">
      <xdr:nvSpPr>
        <xdr:cNvPr id="305" name="補助費等該当値テキスト"/>
        <xdr:cNvSpPr txBox="1"/>
      </xdr:nvSpPr>
      <xdr:spPr>
        <a:xfrm>
          <a:off x="10528300" y="598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26767</xdr:rowOff>
    </xdr:from>
    <xdr:to>
      <xdr:col>50</xdr:col>
      <xdr:colOff>165100</xdr:colOff>
      <xdr:row>38</xdr:row>
      <xdr:rowOff>128367</xdr:rowOff>
    </xdr:to>
    <xdr:sp macro="" textlink="">
      <xdr:nvSpPr>
        <xdr:cNvPr id="306" name="楕円 305"/>
        <xdr:cNvSpPr/>
      </xdr:nvSpPr>
      <xdr:spPr>
        <a:xfrm>
          <a:off x="9588500" y="65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119494</xdr:rowOff>
    </xdr:from>
    <xdr:ext cx="534377" cy="259045"/>
    <xdr:sp macro="" textlink="">
      <xdr:nvSpPr>
        <xdr:cNvPr id="307" name="テキスト ボックス 306"/>
        <xdr:cNvSpPr txBox="1"/>
      </xdr:nvSpPr>
      <xdr:spPr>
        <a:xfrm>
          <a:off x="9372111" y="66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32701</xdr:rowOff>
    </xdr:from>
    <xdr:to>
      <xdr:col>46</xdr:col>
      <xdr:colOff>38100</xdr:colOff>
      <xdr:row>38</xdr:row>
      <xdr:rowOff>134301</xdr:rowOff>
    </xdr:to>
    <xdr:sp macro="" textlink="">
      <xdr:nvSpPr>
        <xdr:cNvPr id="308" name="楕円 307"/>
        <xdr:cNvSpPr/>
      </xdr:nvSpPr>
      <xdr:spPr>
        <a:xfrm>
          <a:off x="8699500" y="65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125428</xdr:rowOff>
    </xdr:from>
    <xdr:ext cx="534377" cy="259045"/>
    <xdr:sp macro="" textlink="">
      <xdr:nvSpPr>
        <xdr:cNvPr id="309" name="テキスト ボックス 308"/>
        <xdr:cNvSpPr txBox="1"/>
      </xdr:nvSpPr>
      <xdr:spPr>
        <a:xfrm>
          <a:off x="8483111" y="664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33327</xdr:rowOff>
    </xdr:from>
    <xdr:to>
      <xdr:col>41</xdr:col>
      <xdr:colOff>101600</xdr:colOff>
      <xdr:row>38</xdr:row>
      <xdr:rowOff>134927</xdr:rowOff>
    </xdr:to>
    <xdr:sp macro="" textlink="">
      <xdr:nvSpPr>
        <xdr:cNvPr id="310" name="楕円 309"/>
        <xdr:cNvSpPr/>
      </xdr:nvSpPr>
      <xdr:spPr>
        <a:xfrm>
          <a:off x="7810500" y="65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126054</xdr:rowOff>
    </xdr:from>
    <xdr:ext cx="534377" cy="259045"/>
    <xdr:sp macro="" textlink="">
      <xdr:nvSpPr>
        <xdr:cNvPr id="311" name="テキスト ボックス 310"/>
        <xdr:cNvSpPr txBox="1"/>
      </xdr:nvSpPr>
      <xdr:spPr>
        <a:xfrm>
          <a:off x="7594111" y="6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38974</xdr:rowOff>
    </xdr:from>
    <xdr:to>
      <xdr:col>36</xdr:col>
      <xdr:colOff>165100</xdr:colOff>
      <xdr:row>38</xdr:row>
      <xdr:rowOff>140574</xdr:rowOff>
    </xdr:to>
    <xdr:sp macro="" textlink="">
      <xdr:nvSpPr>
        <xdr:cNvPr id="312" name="楕円 311"/>
        <xdr:cNvSpPr/>
      </xdr:nvSpPr>
      <xdr:spPr>
        <a:xfrm>
          <a:off x="6921500" y="65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131701</xdr:rowOff>
    </xdr:from>
    <xdr:ext cx="534377" cy="259045"/>
    <xdr:sp macro="" textlink="">
      <xdr:nvSpPr>
        <xdr:cNvPr id="313" name="テキスト ボックス 312"/>
        <xdr:cNvSpPr txBox="1"/>
      </xdr:nvSpPr>
      <xdr:spPr>
        <a:xfrm>
          <a:off x="6705111" y="664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92456</xdr:rowOff>
    </xdr:from>
    <xdr:to>
      <xdr:col>55</xdr:col>
      <xdr:colOff>0</xdr:colOff>
      <xdr:row>57</xdr:row>
      <xdr:rowOff>167983</xdr:rowOff>
    </xdr:to>
    <xdr:cxnSp macro="">
      <xdr:nvCxnSpPr>
        <xdr:cNvPr id="342" name="直線コネクタ 341"/>
        <xdr:cNvCxnSpPr/>
      </xdr:nvCxnSpPr>
      <xdr:spPr>
        <a:xfrm flipV="1">
          <a:off x="9639300" y="9865106"/>
          <a:ext cx="838200" cy="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112128</xdr:rowOff>
    </xdr:from>
    <xdr:to>
      <xdr:col>50</xdr:col>
      <xdr:colOff>114300</xdr:colOff>
      <xdr:row>57</xdr:row>
      <xdr:rowOff>167983</xdr:rowOff>
    </xdr:to>
    <xdr:cxnSp macro="">
      <xdr:nvCxnSpPr>
        <xdr:cNvPr id="345" name="直線コネクタ 344"/>
        <xdr:cNvCxnSpPr/>
      </xdr:nvCxnSpPr>
      <xdr:spPr>
        <a:xfrm>
          <a:off x="8750300" y="9884778"/>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112128</xdr:rowOff>
    </xdr:from>
    <xdr:to>
      <xdr:col>45</xdr:col>
      <xdr:colOff>177800</xdr:colOff>
      <xdr:row>57</xdr:row>
      <xdr:rowOff>165760</xdr:rowOff>
    </xdr:to>
    <xdr:cxnSp macro="">
      <xdr:nvCxnSpPr>
        <xdr:cNvPr id="348" name="直線コネクタ 347"/>
        <xdr:cNvCxnSpPr/>
      </xdr:nvCxnSpPr>
      <xdr:spPr>
        <a:xfrm flipV="1">
          <a:off x="7861300" y="9884778"/>
          <a:ext cx="889000" cy="5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109665</xdr:rowOff>
    </xdr:from>
    <xdr:to>
      <xdr:col>41</xdr:col>
      <xdr:colOff>50800</xdr:colOff>
      <xdr:row>57</xdr:row>
      <xdr:rowOff>165760</xdr:rowOff>
    </xdr:to>
    <xdr:cxnSp macro="">
      <xdr:nvCxnSpPr>
        <xdr:cNvPr id="351" name="直線コネクタ 350"/>
        <xdr:cNvCxnSpPr/>
      </xdr:nvCxnSpPr>
      <xdr:spPr>
        <a:xfrm>
          <a:off x="6972300" y="9882315"/>
          <a:ext cx="889000" cy="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41656</xdr:rowOff>
    </xdr:from>
    <xdr:to>
      <xdr:col>55</xdr:col>
      <xdr:colOff>50800</xdr:colOff>
      <xdr:row>57</xdr:row>
      <xdr:rowOff>143256</xdr:rowOff>
    </xdr:to>
    <xdr:sp macro="" textlink="">
      <xdr:nvSpPr>
        <xdr:cNvPr id="361" name="楕円 360"/>
        <xdr:cNvSpPr/>
      </xdr:nvSpPr>
      <xdr:spPr>
        <a:xfrm>
          <a:off x="10426700" y="98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20083</xdr:rowOff>
    </xdr:from>
    <xdr:ext cx="534377" cy="259045"/>
    <xdr:sp macro="" textlink="">
      <xdr:nvSpPr>
        <xdr:cNvPr id="362" name="普通建設事業費該当値テキスト"/>
        <xdr:cNvSpPr txBox="1"/>
      </xdr:nvSpPr>
      <xdr:spPr>
        <a:xfrm>
          <a:off x="10528300" y="97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117183</xdr:rowOff>
    </xdr:from>
    <xdr:to>
      <xdr:col>50</xdr:col>
      <xdr:colOff>165100</xdr:colOff>
      <xdr:row>58</xdr:row>
      <xdr:rowOff>47333</xdr:rowOff>
    </xdr:to>
    <xdr:sp macro="" textlink="">
      <xdr:nvSpPr>
        <xdr:cNvPr id="363" name="楕円 362"/>
        <xdr:cNvSpPr/>
      </xdr:nvSpPr>
      <xdr:spPr>
        <a:xfrm>
          <a:off x="9588500" y="98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38460</xdr:rowOff>
    </xdr:from>
    <xdr:ext cx="534377" cy="259045"/>
    <xdr:sp macro="" textlink="">
      <xdr:nvSpPr>
        <xdr:cNvPr id="364" name="テキスト ボックス 363"/>
        <xdr:cNvSpPr txBox="1"/>
      </xdr:nvSpPr>
      <xdr:spPr>
        <a:xfrm>
          <a:off x="9372111" y="9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61328</xdr:rowOff>
    </xdr:from>
    <xdr:to>
      <xdr:col>46</xdr:col>
      <xdr:colOff>38100</xdr:colOff>
      <xdr:row>57</xdr:row>
      <xdr:rowOff>162928</xdr:rowOff>
    </xdr:to>
    <xdr:sp macro="" textlink="">
      <xdr:nvSpPr>
        <xdr:cNvPr id="365" name="楕円 364"/>
        <xdr:cNvSpPr/>
      </xdr:nvSpPr>
      <xdr:spPr>
        <a:xfrm>
          <a:off x="8699500" y="98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154055</xdr:rowOff>
    </xdr:from>
    <xdr:ext cx="534377" cy="259045"/>
    <xdr:sp macro="" textlink="">
      <xdr:nvSpPr>
        <xdr:cNvPr id="366" name="テキスト ボックス 365"/>
        <xdr:cNvSpPr txBox="1"/>
      </xdr:nvSpPr>
      <xdr:spPr>
        <a:xfrm>
          <a:off x="8483111" y="99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114960</xdr:rowOff>
    </xdr:from>
    <xdr:to>
      <xdr:col>41</xdr:col>
      <xdr:colOff>101600</xdr:colOff>
      <xdr:row>58</xdr:row>
      <xdr:rowOff>45110</xdr:rowOff>
    </xdr:to>
    <xdr:sp macro="" textlink="">
      <xdr:nvSpPr>
        <xdr:cNvPr id="367" name="楕円 366"/>
        <xdr:cNvSpPr/>
      </xdr:nvSpPr>
      <xdr:spPr>
        <a:xfrm>
          <a:off x="7810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36237</xdr:rowOff>
    </xdr:from>
    <xdr:ext cx="534377" cy="259045"/>
    <xdr:sp macro="" textlink="">
      <xdr:nvSpPr>
        <xdr:cNvPr id="368" name="テキスト ボックス 367"/>
        <xdr:cNvSpPr txBox="1"/>
      </xdr:nvSpPr>
      <xdr:spPr>
        <a:xfrm>
          <a:off x="7594111" y="9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58865</xdr:rowOff>
    </xdr:from>
    <xdr:to>
      <xdr:col>36</xdr:col>
      <xdr:colOff>165100</xdr:colOff>
      <xdr:row>57</xdr:row>
      <xdr:rowOff>160465</xdr:rowOff>
    </xdr:to>
    <xdr:sp macro="" textlink="">
      <xdr:nvSpPr>
        <xdr:cNvPr id="369" name="楕円 368"/>
        <xdr:cNvSpPr/>
      </xdr:nvSpPr>
      <xdr:spPr>
        <a:xfrm>
          <a:off x="6921500" y="98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151592</xdr:rowOff>
    </xdr:from>
    <xdr:ext cx="534377" cy="259045"/>
    <xdr:sp macro="" textlink="">
      <xdr:nvSpPr>
        <xdr:cNvPr id="370" name="テキスト ボックス 369"/>
        <xdr:cNvSpPr txBox="1"/>
      </xdr:nvSpPr>
      <xdr:spPr>
        <a:xfrm>
          <a:off x="6705111" y="99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96323</xdr:rowOff>
    </xdr:from>
    <xdr:to>
      <xdr:col>55</xdr:col>
      <xdr:colOff>0</xdr:colOff>
      <xdr:row>78</xdr:row>
      <xdr:rowOff>133565</xdr:rowOff>
    </xdr:to>
    <xdr:cxnSp macro="">
      <xdr:nvCxnSpPr>
        <xdr:cNvPr id="399" name="直線コネクタ 398"/>
        <xdr:cNvCxnSpPr/>
      </xdr:nvCxnSpPr>
      <xdr:spPr>
        <a:xfrm flipV="1">
          <a:off x="9639300" y="13469423"/>
          <a:ext cx="8382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155893</xdr:rowOff>
    </xdr:from>
    <xdr:to>
      <xdr:col>50</xdr:col>
      <xdr:colOff>114300</xdr:colOff>
      <xdr:row>78</xdr:row>
      <xdr:rowOff>133565</xdr:rowOff>
    </xdr:to>
    <xdr:cxnSp macro="">
      <xdr:nvCxnSpPr>
        <xdr:cNvPr id="402" name="直線コネクタ 401"/>
        <xdr:cNvCxnSpPr/>
      </xdr:nvCxnSpPr>
      <xdr:spPr>
        <a:xfrm>
          <a:off x="8750300" y="13357543"/>
          <a:ext cx="889000" cy="1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155893</xdr:rowOff>
    </xdr:from>
    <xdr:to>
      <xdr:col>45</xdr:col>
      <xdr:colOff>177800</xdr:colOff>
      <xdr:row>78</xdr:row>
      <xdr:rowOff>75064</xdr:rowOff>
    </xdr:to>
    <xdr:cxnSp macro="">
      <xdr:nvCxnSpPr>
        <xdr:cNvPr id="405" name="直線コネクタ 404"/>
        <xdr:cNvCxnSpPr/>
      </xdr:nvCxnSpPr>
      <xdr:spPr>
        <a:xfrm flipV="1">
          <a:off x="7861300" y="13357543"/>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7359</xdr:rowOff>
    </xdr:from>
    <xdr:to>
      <xdr:col>41</xdr:col>
      <xdr:colOff>50800</xdr:colOff>
      <xdr:row>78</xdr:row>
      <xdr:rowOff>75064</xdr:rowOff>
    </xdr:to>
    <xdr:cxnSp macro="">
      <xdr:nvCxnSpPr>
        <xdr:cNvPr id="408" name="直線コネクタ 407"/>
        <xdr:cNvCxnSpPr/>
      </xdr:nvCxnSpPr>
      <xdr:spPr>
        <a:xfrm>
          <a:off x="6972300" y="13380459"/>
          <a:ext cx="889000" cy="6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45523</xdr:rowOff>
    </xdr:from>
    <xdr:to>
      <xdr:col>55</xdr:col>
      <xdr:colOff>50800</xdr:colOff>
      <xdr:row>78</xdr:row>
      <xdr:rowOff>147123</xdr:rowOff>
    </xdr:to>
    <xdr:sp macro="" textlink="">
      <xdr:nvSpPr>
        <xdr:cNvPr id="418" name="楕円 417"/>
        <xdr:cNvSpPr/>
      </xdr:nvSpPr>
      <xdr:spPr>
        <a:xfrm>
          <a:off x="104267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131900</xdr:rowOff>
    </xdr:from>
    <xdr:ext cx="469744" cy="259045"/>
    <xdr:sp macro="" textlink="">
      <xdr:nvSpPr>
        <xdr:cNvPr id="419" name="普通建設事業費 （ うち新規整備　）該当値テキスト"/>
        <xdr:cNvSpPr txBox="1"/>
      </xdr:nvSpPr>
      <xdr:spPr>
        <a:xfrm>
          <a:off x="10528300" y="133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82765</xdr:rowOff>
    </xdr:from>
    <xdr:to>
      <xdr:col>50</xdr:col>
      <xdr:colOff>165100</xdr:colOff>
      <xdr:row>79</xdr:row>
      <xdr:rowOff>12915</xdr:rowOff>
    </xdr:to>
    <xdr:sp macro="" textlink="">
      <xdr:nvSpPr>
        <xdr:cNvPr id="420" name="楕円 419"/>
        <xdr:cNvSpPr/>
      </xdr:nvSpPr>
      <xdr:spPr>
        <a:xfrm>
          <a:off x="9588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4042</xdr:rowOff>
    </xdr:from>
    <xdr:ext cx="469744" cy="259045"/>
    <xdr:sp macro="" textlink="">
      <xdr:nvSpPr>
        <xdr:cNvPr id="421" name="テキスト ボックス 420"/>
        <xdr:cNvSpPr txBox="1"/>
      </xdr:nvSpPr>
      <xdr:spPr>
        <a:xfrm>
          <a:off x="9404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105093</xdr:rowOff>
    </xdr:from>
    <xdr:to>
      <xdr:col>46</xdr:col>
      <xdr:colOff>38100</xdr:colOff>
      <xdr:row>78</xdr:row>
      <xdr:rowOff>35243</xdr:rowOff>
    </xdr:to>
    <xdr:sp macro="" textlink="">
      <xdr:nvSpPr>
        <xdr:cNvPr id="422" name="楕円 421"/>
        <xdr:cNvSpPr/>
      </xdr:nvSpPr>
      <xdr:spPr>
        <a:xfrm>
          <a:off x="8699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26370</xdr:rowOff>
    </xdr:from>
    <xdr:ext cx="534377" cy="259045"/>
    <xdr:sp macro="" textlink="">
      <xdr:nvSpPr>
        <xdr:cNvPr id="423" name="テキスト ボックス 422"/>
        <xdr:cNvSpPr txBox="1"/>
      </xdr:nvSpPr>
      <xdr:spPr>
        <a:xfrm>
          <a:off x="8483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24264</xdr:rowOff>
    </xdr:from>
    <xdr:to>
      <xdr:col>41</xdr:col>
      <xdr:colOff>101600</xdr:colOff>
      <xdr:row>78</xdr:row>
      <xdr:rowOff>125864</xdr:rowOff>
    </xdr:to>
    <xdr:sp macro="" textlink="">
      <xdr:nvSpPr>
        <xdr:cNvPr id="424" name="楕円 423"/>
        <xdr:cNvSpPr/>
      </xdr:nvSpPr>
      <xdr:spPr>
        <a:xfrm>
          <a:off x="7810500" y="133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116991</xdr:rowOff>
    </xdr:from>
    <xdr:ext cx="469744" cy="259045"/>
    <xdr:sp macro="" textlink="">
      <xdr:nvSpPr>
        <xdr:cNvPr id="425" name="テキスト ボックス 424"/>
        <xdr:cNvSpPr txBox="1"/>
      </xdr:nvSpPr>
      <xdr:spPr>
        <a:xfrm>
          <a:off x="7626428" y="134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128009</xdr:rowOff>
    </xdr:from>
    <xdr:to>
      <xdr:col>36</xdr:col>
      <xdr:colOff>165100</xdr:colOff>
      <xdr:row>78</xdr:row>
      <xdr:rowOff>58159</xdr:rowOff>
    </xdr:to>
    <xdr:sp macro="" textlink="">
      <xdr:nvSpPr>
        <xdr:cNvPr id="426" name="楕円 425"/>
        <xdr:cNvSpPr/>
      </xdr:nvSpPr>
      <xdr:spPr>
        <a:xfrm>
          <a:off x="6921500" y="13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49286</xdr:rowOff>
    </xdr:from>
    <xdr:ext cx="534377" cy="259045"/>
    <xdr:sp macro="" textlink="">
      <xdr:nvSpPr>
        <xdr:cNvPr id="427" name="テキスト ボックス 426"/>
        <xdr:cNvSpPr txBox="1"/>
      </xdr:nvSpPr>
      <xdr:spPr>
        <a:xfrm>
          <a:off x="6705111" y="134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45059</xdr:rowOff>
    </xdr:from>
    <xdr:to>
      <xdr:col>55</xdr:col>
      <xdr:colOff>0</xdr:colOff>
      <xdr:row>98</xdr:row>
      <xdr:rowOff>67704</xdr:rowOff>
    </xdr:to>
    <xdr:cxnSp macro="">
      <xdr:nvCxnSpPr>
        <xdr:cNvPr id="456" name="直線コネクタ 455"/>
        <xdr:cNvCxnSpPr/>
      </xdr:nvCxnSpPr>
      <xdr:spPr>
        <a:xfrm flipV="1">
          <a:off x="9639300" y="16847159"/>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67704</xdr:rowOff>
    </xdr:from>
    <xdr:to>
      <xdr:col>50</xdr:col>
      <xdr:colOff>114300</xdr:colOff>
      <xdr:row>98</xdr:row>
      <xdr:rowOff>105487</xdr:rowOff>
    </xdr:to>
    <xdr:cxnSp macro="">
      <xdr:nvCxnSpPr>
        <xdr:cNvPr id="459" name="直線コネクタ 458"/>
        <xdr:cNvCxnSpPr/>
      </xdr:nvCxnSpPr>
      <xdr:spPr>
        <a:xfrm flipV="1">
          <a:off x="8750300" y="16869804"/>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100800</xdr:rowOff>
    </xdr:from>
    <xdr:to>
      <xdr:col>45</xdr:col>
      <xdr:colOff>177800</xdr:colOff>
      <xdr:row>98</xdr:row>
      <xdr:rowOff>105487</xdr:rowOff>
    </xdr:to>
    <xdr:cxnSp macro="">
      <xdr:nvCxnSpPr>
        <xdr:cNvPr id="462" name="直線コネクタ 461"/>
        <xdr:cNvCxnSpPr/>
      </xdr:nvCxnSpPr>
      <xdr:spPr>
        <a:xfrm>
          <a:off x="7861300" y="1690290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98349</xdr:rowOff>
    </xdr:from>
    <xdr:to>
      <xdr:col>41</xdr:col>
      <xdr:colOff>50800</xdr:colOff>
      <xdr:row>98</xdr:row>
      <xdr:rowOff>100800</xdr:rowOff>
    </xdr:to>
    <xdr:cxnSp macro="">
      <xdr:nvCxnSpPr>
        <xdr:cNvPr id="465" name="直線コネクタ 464"/>
        <xdr:cNvCxnSpPr/>
      </xdr:nvCxnSpPr>
      <xdr:spPr>
        <a:xfrm>
          <a:off x="6972300" y="16900449"/>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165709</xdr:rowOff>
    </xdr:from>
    <xdr:to>
      <xdr:col>55</xdr:col>
      <xdr:colOff>50800</xdr:colOff>
      <xdr:row>98</xdr:row>
      <xdr:rowOff>95859</xdr:rowOff>
    </xdr:to>
    <xdr:sp macro="" textlink="">
      <xdr:nvSpPr>
        <xdr:cNvPr id="475" name="楕円 474"/>
        <xdr:cNvSpPr/>
      </xdr:nvSpPr>
      <xdr:spPr>
        <a:xfrm>
          <a:off x="104267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144136</xdr:rowOff>
    </xdr:from>
    <xdr:ext cx="534377" cy="259045"/>
    <xdr:sp macro="" textlink="">
      <xdr:nvSpPr>
        <xdr:cNvPr id="476" name="普通建設事業費 （ うち更新整備　）該当値テキスト"/>
        <xdr:cNvSpPr txBox="1"/>
      </xdr:nvSpPr>
      <xdr:spPr>
        <a:xfrm>
          <a:off x="10528300"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16904</xdr:rowOff>
    </xdr:from>
    <xdr:to>
      <xdr:col>50</xdr:col>
      <xdr:colOff>165100</xdr:colOff>
      <xdr:row>98</xdr:row>
      <xdr:rowOff>118504</xdr:rowOff>
    </xdr:to>
    <xdr:sp macro="" textlink="">
      <xdr:nvSpPr>
        <xdr:cNvPr id="477" name="楕円 476"/>
        <xdr:cNvSpPr/>
      </xdr:nvSpPr>
      <xdr:spPr>
        <a:xfrm>
          <a:off x="9588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109631</xdr:rowOff>
    </xdr:from>
    <xdr:ext cx="534377" cy="259045"/>
    <xdr:sp macro="" textlink="">
      <xdr:nvSpPr>
        <xdr:cNvPr id="478" name="テキスト ボックス 477"/>
        <xdr:cNvSpPr txBox="1"/>
      </xdr:nvSpPr>
      <xdr:spPr>
        <a:xfrm>
          <a:off x="9372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54687</xdr:rowOff>
    </xdr:from>
    <xdr:to>
      <xdr:col>46</xdr:col>
      <xdr:colOff>38100</xdr:colOff>
      <xdr:row>98</xdr:row>
      <xdr:rowOff>156287</xdr:rowOff>
    </xdr:to>
    <xdr:sp macro="" textlink="">
      <xdr:nvSpPr>
        <xdr:cNvPr id="479" name="楕円 478"/>
        <xdr:cNvSpPr/>
      </xdr:nvSpPr>
      <xdr:spPr>
        <a:xfrm>
          <a:off x="8699500" y="16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147414</xdr:rowOff>
    </xdr:from>
    <xdr:ext cx="469744" cy="259045"/>
    <xdr:sp macro="" textlink="">
      <xdr:nvSpPr>
        <xdr:cNvPr id="480" name="テキスト ボックス 479"/>
        <xdr:cNvSpPr txBox="1"/>
      </xdr:nvSpPr>
      <xdr:spPr>
        <a:xfrm>
          <a:off x="8515428" y="1694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50000</xdr:rowOff>
    </xdr:from>
    <xdr:to>
      <xdr:col>41</xdr:col>
      <xdr:colOff>101600</xdr:colOff>
      <xdr:row>98</xdr:row>
      <xdr:rowOff>151600</xdr:rowOff>
    </xdr:to>
    <xdr:sp macro="" textlink="">
      <xdr:nvSpPr>
        <xdr:cNvPr id="481" name="楕円 480"/>
        <xdr:cNvSpPr/>
      </xdr:nvSpPr>
      <xdr:spPr>
        <a:xfrm>
          <a:off x="7810500" y="168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142727</xdr:rowOff>
    </xdr:from>
    <xdr:ext cx="469744" cy="259045"/>
    <xdr:sp macro="" textlink="">
      <xdr:nvSpPr>
        <xdr:cNvPr id="482" name="テキスト ボックス 481"/>
        <xdr:cNvSpPr txBox="1"/>
      </xdr:nvSpPr>
      <xdr:spPr>
        <a:xfrm>
          <a:off x="7626428" y="169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47549</xdr:rowOff>
    </xdr:from>
    <xdr:to>
      <xdr:col>36</xdr:col>
      <xdr:colOff>165100</xdr:colOff>
      <xdr:row>98</xdr:row>
      <xdr:rowOff>149149</xdr:rowOff>
    </xdr:to>
    <xdr:sp macro="" textlink="">
      <xdr:nvSpPr>
        <xdr:cNvPr id="483" name="楕円 482"/>
        <xdr:cNvSpPr/>
      </xdr:nvSpPr>
      <xdr:spPr>
        <a:xfrm>
          <a:off x="6921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140276</xdr:rowOff>
    </xdr:from>
    <xdr:ext cx="469744" cy="259045"/>
    <xdr:sp macro="" textlink="">
      <xdr:nvSpPr>
        <xdr:cNvPr id="484" name="テキスト ボックス 483"/>
        <xdr:cNvSpPr txBox="1"/>
      </xdr:nvSpPr>
      <xdr:spPr>
        <a:xfrm>
          <a:off x="6737428" y="169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368</xdr:rowOff>
    </xdr:from>
    <xdr:to>
      <xdr:col>85</xdr:col>
      <xdr:colOff>127000</xdr:colOff>
      <xdr:row>38</xdr:row>
      <xdr:rowOff>8369</xdr:rowOff>
    </xdr:to>
    <xdr:cxnSp macro="">
      <xdr:nvCxnSpPr>
        <xdr:cNvPr id="509" name="直線コネクタ 508"/>
        <xdr:cNvCxnSpPr/>
      </xdr:nvCxnSpPr>
      <xdr:spPr>
        <a:xfrm>
          <a:off x="15481300" y="651546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xdr:rowOff>
    </xdr:from>
    <xdr:to>
      <xdr:col>81</xdr:col>
      <xdr:colOff>50800</xdr:colOff>
      <xdr:row>38</xdr:row>
      <xdr:rowOff>25400</xdr:rowOff>
    </xdr:to>
    <xdr:cxnSp macro="">
      <xdr:nvCxnSpPr>
        <xdr:cNvPr id="512" name="直線コネクタ 511"/>
        <xdr:cNvCxnSpPr/>
      </xdr:nvCxnSpPr>
      <xdr:spPr>
        <a:xfrm flipV="1">
          <a:off x="14592300" y="6515468"/>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129019</xdr:rowOff>
    </xdr:from>
    <xdr:to>
      <xdr:col>85</xdr:col>
      <xdr:colOff>177800</xdr:colOff>
      <xdr:row>38</xdr:row>
      <xdr:rowOff>59169</xdr:rowOff>
    </xdr:to>
    <xdr:sp macro="" textlink="">
      <xdr:nvSpPr>
        <xdr:cNvPr id="528" name="楕円 527"/>
        <xdr:cNvSpPr/>
      </xdr:nvSpPr>
      <xdr:spPr>
        <a:xfrm>
          <a:off x="162687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121018</xdr:rowOff>
    </xdr:from>
    <xdr:to>
      <xdr:col>81</xdr:col>
      <xdr:colOff>101600</xdr:colOff>
      <xdr:row>38</xdr:row>
      <xdr:rowOff>51168</xdr:rowOff>
    </xdr:to>
    <xdr:sp macro="" textlink="">
      <xdr:nvSpPr>
        <xdr:cNvPr id="530" name="楕円 529"/>
        <xdr:cNvSpPr/>
      </xdr:nvSpPr>
      <xdr:spPr>
        <a:xfrm>
          <a:off x="15430500" y="64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42295</xdr:rowOff>
    </xdr:from>
    <xdr:ext cx="378565" cy="259045"/>
    <xdr:sp macro="" textlink="">
      <xdr:nvSpPr>
        <xdr:cNvPr id="531" name="テキスト ボックス 530"/>
        <xdr:cNvSpPr txBox="1"/>
      </xdr:nvSpPr>
      <xdr:spPr>
        <a:xfrm>
          <a:off x="15292017" y="655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55918</xdr:rowOff>
    </xdr:from>
    <xdr:to>
      <xdr:col>85</xdr:col>
      <xdr:colOff>127000</xdr:colOff>
      <xdr:row>77</xdr:row>
      <xdr:rowOff>81423</xdr:rowOff>
    </xdr:to>
    <xdr:cxnSp macro="">
      <xdr:nvCxnSpPr>
        <xdr:cNvPr id="617" name="直線コネクタ 616"/>
        <xdr:cNvCxnSpPr/>
      </xdr:nvCxnSpPr>
      <xdr:spPr>
        <a:xfrm>
          <a:off x="15481300" y="13257568"/>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34919</xdr:rowOff>
    </xdr:from>
    <xdr:to>
      <xdr:col>81</xdr:col>
      <xdr:colOff>50800</xdr:colOff>
      <xdr:row>77</xdr:row>
      <xdr:rowOff>55918</xdr:rowOff>
    </xdr:to>
    <xdr:cxnSp macro="">
      <xdr:nvCxnSpPr>
        <xdr:cNvPr id="620" name="直線コネクタ 619"/>
        <xdr:cNvCxnSpPr/>
      </xdr:nvCxnSpPr>
      <xdr:spPr>
        <a:xfrm>
          <a:off x="14592300" y="1323656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32764</xdr:rowOff>
    </xdr:from>
    <xdr:to>
      <xdr:col>76</xdr:col>
      <xdr:colOff>114300</xdr:colOff>
      <xdr:row>77</xdr:row>
      <xdr:rowOff>34919</xdr:rowOff>
    </xdr:to>
    <xdr:cxnSp macro="">
      <xdr:nvCxnSpPr>
        <xdr:cNvPr id="623" name="直線コネクタ 622"/>
        <xdr:cNvCxnSpPr/>
      </xdr:nvCxnSpPr>
      <xdr:spPr>
        <a:xfrm>
          <a:off x="13703300" y="13234414"/>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32764</xdr:rowOff>
    </xdr:from>
    <xdr:to>
      <xdr:col>71</xdr:col>
      <xdr:colOff>177800</xdr:colOff>
      <xdr:row>77</xdr:row>
      <xdr:rowOff>41712</xdr:rowOff>
    </xdr:to>
    <xdr:cxnSp macro="">
      <xdr:nvCxnSpPr>
        <xdr:cNvPr id="626" name="直線コネクタ 625"/>
        <xdr:cNvCxnSpPr/>
      </xdr:nvCxnSpPr>
      <xdr:spPr>
        <a:xfrm flipV="1">
          <a:off x="12814300" y="1323441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30623</xdr:rowOff>
    </xdr:from>
    <xdr:to>
      <xdr:col>85</xdr:col>
      <xdr:colOff>177800</xdr:colOff>
      <xdr:row>77</xdr:row>
      <xdr:rowOff>132223</xdr:rowOff>
    </xdr:to>
    <xdr:sp macro="" textlink="">
      <xdr:nvSpPr>
        <xdr:cNvPr id="636" name="楕円 635"/>
        <xdr:cNvSpPr/>
      </xdr:nvSpPr>
      <xdr:spPr>
        <a:xfrm>
          <a:off x="16268700" y="132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9050</xdr:rowOff>
    </xdr:from>
    <xdr:ext cx="534377" cy="259045"/>
    <xdr:sp macro="" textlink="">
      <xdr:nvSpPr>
        <xdr:cNvPr id="637" name="公債費該当値テキスト"/>
        <xdr:cNvSpPr txBox="1"/>
      </xdr:nvSpPr>
      <xdr:spPr>
        <a:xfrm>
          <a:off x="16370300" y="132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5118</xdr:rowOff>
    </xdr:from>
    <xdr:to>
      <xdr:col>81</xdr:col>
      <xdr:colOff>101600</xdr:colOff>
      <xdr:row>77</xdr:row>
      <xdr:rowOff>106718</xdr:rowOff>
    </xdr:to>
    <xdr:sp macro="" textlink="">
      <xdr:nvSpPr>
        <xdr:cNvPr id="638" name="楕円 637"/>
        <xdr:cNvSpPr/>
      </xdr:nvSpPr>
      <xdr:spPr>
        <a:xfrm>
          <a:off x="15430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97845</xdr:rowOff>
    </xdr:from>
    <xdr:ext cx="534377" cy="259045"/>
    <xdr:sp macro="" textlink="">
      <xdr:nvSpPr>
        <xdr:cNvPr id="639" name="テキスト ボックス 638"/>
        <xdr:cNvSpPr txBox="1"/>
      </xdr:nvSpPr>
      <xdr:spPr>
        <a:xfrm>
          <a:off x="15214111" y="132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155569</xdr:rowOff>
    </xdr:from>
    <xdr:to>
      <xdr:col>76</xdr:col>
      <xdr:colOff>165100</xdr:colOff>
      <xdr:row>77</xdr:row>
      <xdr:rowOff>85719</xdr:rowOff>
    </xdr:to>
    <xdr:sp macro="" textlink="">
      <xdr:nvSpPr>
        <xdr:cNvPr id="640" name="楕円 639"/>
        <xdr:cNvSpPr/>
      </xdr:nvSpPr>
      <xdr:spPr>
        <a:xfrm>
          <a:off x="14541500" y="131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76846</xdr:rowOff>
    </xdr:from>
    <xdr:ext cx="534377" cy="259045"/>
    <xdr:sp macro="" textlink="">
      <xdr:nvSpPr>
        <xdr:cNvPr id="641" name="テキスト ボックス 640"/>
        <xdr:cNvSpPr txBox="1"/>
      </xdr:nvSpPr>
      <xdr:spPr>
        <a:xfrm>
          <a:off x="14325111" y="13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153414</xdr:rowOff>
    </xdr:from>
    <xdr:to>
      <xdr:col>72</xdr:col>
      <xdr:colOff>38100</xdr:colOff>
      <xdr:row>77</xdr:row>
      <xdr:rowOff>83564</xdr:rowOff>
    </xdr:to>
    <xdr:sp macro="" textlink="">
      <xdr:nvSpPr>
        <xdr:cNvPr id="642" name="楕円 641"/>
        <xdr:cNvSpPr/>
      </xdr:nvSpPr>
      <xdr:spPr>
        <a:xfrm>
          <a:off x="13652500" y="13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74691</xdr:rowOff>
    </xdr:from>
    <xdr:ext cx="534377" cy="259045"/>
    <xdr:sp macro="" textlink="">
      <xdr:nvSpPr>
        <xdr:cNvPr id="643" name="テキスト ボックス 642"/>
        <xdr:cNvSpPr txBox="1"/>
      </xdr:nvSpPr>
      <xdr:spPr>
        <a:xfrm>
          <a:off x="13436111" y="132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162362</xdr:rowOff>
    </xdr:from>
    <xdr:to>
      <xdr:col>67</xdr:col>
      <xdr:colOff>101600</xdr:colOff>
      <xdr:row>77</xdr:row>
      <xdr:rowOff>92512</xdr:rowOff>
    </xdr:to>
    <xdr:sp macro="" textlink="">
      <xdr:nvSpPr>
        <xdr:cNvPr id="644" name="楕円 643"/>
        <xdr:cNvSpPr/>
      </xdr:nvSpPr>
      <xdr:spPr>
        <a:xfrm>
          <a:off x="127635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83639</xdr:rowOff>
    </xdr:from>
    <xdr:ext cx="534377" cy="259045"/>
    <xdr:sp macro="" textlink="">
      <xdr:nvSpPr>
        <xdr:cNvPr id="645" name="テキスト ボックス 644"/>
        <xdr:cNvSpPr txBox="1"/>
      </xdr:nvSpPr>
      <xdr:spPr>
        <a:xfrm>
          <a:off x="12547111" y="13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8674</xdr:rowOff>
    </xdr:from>
    <xdr:to>
      <xdr:col>85</xdr:col>
      <xdr:colOff>127000</xdr:colOff>
      <xdr:row>98</xdr:row>
      <xdr:rowOff>118802</xdr:rowOff>
    </xdr:to>
    <xdr:cxnSp macro="">
      <xdr:nvCxnSpPr>
        <xdr:cNvPr id="674" name="直線コネクタ 673"/>
        <xdr:cNvCxnSpPr/>
      </xdr:nvCxnSpPr>
      <xdr:spPr>
        <a:xfrm flipV="1">
          <a:off x="15481300" y="16810774"/>
          <a:ext cx="838200" cy="1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94208</xdr:rowOff>
    </xdr:from>
    <xdr:to>
      <xdr:col>81</xdr:col>
      <xdr:colOff>50800</xdr:colOff>
      <xdr:row>98</xdr:row>
      <xdr:rowOff>118802</xdr:rowOff>
    </xdr:to>
    <xdr:cxnSp macro="">
      <xdr:nvCxnSpPr>
        <xdr:cNvPr id="677" name="直線コネクタ 676"/>
        <xdr:cNvCxnSpPr/>
      </xdr:nvCxnSpPr>
      <xdr:spPr>
        <a:xfrm>
          <a:off x="14592300" y="16896308"/>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74682</xdr:rowOff>
    </xdr:from>
    <xdr:to>
      <xdr:col>76</xdr:col>
      <xdr:colOff>114300</xdr:colOff>
      <xdr:row>98</xdr:row>
      <xdr:rowOff>94208</xdr:rowOff>
    </xdr:to>
    <xdr:cxnSp macro="">
      <xdr:nvCxnSpPr>
        <xdr:cNvPr id="680" name="直線コネクタ 679"/>
        <xdr:cNvCxnSpPr/>
      </xdr:nvCxnSpPr>
      <xdr:spPr>
        <a:xfrm>
          <a:off x="13703300" y="16876782"/>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36221</xdr:rowOff>
    </xdr:from>
    <xdr:to>
      <xdr:col>71</xdr:col>
      <xdr:colOff>177800</xdr:colOff>
      <xdr:row>98</xdr:row>
      <xdr:rowOff>74682</xdr:rowOff>
    </xdr:to>
    <xdr:cxnSp macro="">
      <xdr:nvCxnSpPr>
        <xdr:cNvPr id="683" name="直線コネクタ 682"/>
        <xdr:cNvCxnSpPr/>
      </xdr:nvCxnSpPr>
      <xdr:spPr>
        <a:xfrm>
          <a:off x="12814300" y="1683832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129324</xdr:rowOff>
    </xdr:from>
    <xdr:to>
      <xdr:col>85</xdr:col>
      <xdr:colOff>177800</xdr:colOff>
      <xdr:row>98</xdr:row>
      <xdr:rowOff>59474</xdr:rowOff>
    </xdr:to>
    <xdr:sp macro="" textlink="">
      <xdr:nvSpPr>
        <xdr:cNvPr id="693" name="楕円 692"/>
        <xdr:cNvSpPr/>
      </xdr:nvSpPr>
      <xdr:spPr>
        <a:xfrm>
          <a:off x="162687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107751</xdr:rowOff>
    </xdr:from>
    <xdr:ext cx="534377" cy="259045"/>
    <xdr:sp macro="" textlink="">
      <xdr:nvSpPr>
        <xdr:cNvPr id="694" name="積立金該当値テキスト"/>
        <xdr:cNvSpPr txBox="1"/>
      </xdr:nvSpPr>
      <xdr:spPr>
        <a:xfrm>
          <a:off x="16370300"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68002</xdr:rowOff>
    </xdr:from>
    <xdr:to>
      <xdr:col>81</xdr:col>
      <xdr:colOff>101600</xdr:colOff>
      <xdr:row>98</xdr:row>
      <xdr:rowOff>169602</xdr:rowOff>
    </xdr:to>
    <xdr:sp macro="" textlink="">
      <xdr:nvSpPr>
        <xdr:cNvPr id="695" name="楕円 694"/>
        <xdr:cNvSpPr/>
      </xdr:nvSpPr>
      <xdr:spPr>
        <a:xfrm>
          <a:off x="15430500" y="168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160729</xdr:rowOff>
    </xdr:from>
    <xdr:ext cx="469744" cy="259045"/>
    <xdr:sp macro="" textlink="">
      <xdr:nvSpPr>
        <xdr:cNvPr id="696" name="テキスト ボックス 695"/>
        <xdr:cNvSpPr txBox="1"/>
      </xdr:nvSpPr>
      <xdr:spPr>
        <a:xfrm>
          <a:off x="15246428" y="169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43408</xdr:rowOff>
    </xdr:from>
    <xdr:to>
      <xdr:col>76</xdr:col>
      <xdr:colOff>165100</xdr:colOff>
      <xdr:row>98</xdr:row>
      <xdr:rowOff>145008</xdr:rowOff>
    </xdr:to>
    <xdr:sp macro="" textlink="">
      <xdr:nvSpPr>
        <xdr:cNvPr id="697" name="楕円 696"/>
        <xdr:cNvSpPr/>
      </xdr:nvSpPr>
      <xdr:spPr>
        <a:xfrm>
          <a:off x="14541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136135</xdr:rowOff>
    </xdr:from>
    <xdr:ext cx="469744" cy="259045"/>
    <xdr:sp macro="" textlink="">
      <xdr:nvSpPr>
        <xdr:cNvPr id="698" name="テキスト ボックス 697"/>
        <xdr:cNvSpPr txBox="1"/>
      </xdr:nvSpPr>
      <xdr:spPr>
        <a:xfrm>
          <a:off x="14357428" y="169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23882</xdr:rowOff>
    </xdr:from>
    <xdr:to>
      <xdr:col>72</xdr:col>
      <xdr:colOff>38100</xdr:colOff>
      <xdr:row>98</xdr:row>
      <xdr:rowOff>125482</xdr:rowOff>
    </xdr:to>
    <xdr:sp macro="" textlink="">
      <xdr:nvSpPr>
        <xdr:cNvPr id="699" name="楕円 698"/>
        <xdr:cNvSpPr/>
      </xdr:nvSpPr>
      <xdr:spPr>
        <a:xfrm>
          <a:off x="13652500" y="16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116609</xdr:rowOff>
    </xdr:from>
    <xdr:ext cx="469744" cy="259045"/>
    <xdr:sp macro="" textlink="">
      <xdr:nvSpPr>
        <xdr:cNvPr id="700" name="テキスト ボックス 699"/>
        <xdr:cNvSpPr txBox="1"/>
      </xdr:nvSpPr>
      <xdr:spPr>
        <a:xfrm>
          <a:off x="13468428" y="169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156871</xdr:rowOff>
    </xdr:from>
    <xdr:to>
      <xdr:col>67</xdr:col>
      <xdr:colOff>101600</xdr:colOff>
      <xdr:row>98</xdr:row>
      <xdr:rowOff>87021</xdr:rowOff>
    </xdr:to>
    <xdr:sp macro="" textlink="">
      <xdr:nvSpPr>
        <xdr:cNvPr id="701" name="楕円 700"/>
        <xdr:cNvSpPr/>
      </xdr:nvSpPr>
      <xdr:spPr>
        <a:xfrm>
          <a:off x="12763500" y="167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103548</xdr:rowOff>
    </xdr:from>
    <xdr:ext cx="469744" cy="259045"/>
    <xdr:sp macro="" textlink="">
      <xdr:nvSpPr>
        <xdr:cNvPr id="702" name="テキスト ボックス 701"/>
        <xdr:cNvSpPr txBox="1"/>
      </xdr:nvSpPr>
      <xdr:spPr>
        <a:xfrm>
          <a:off x="12579428" y="165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157335</xdr:rowOff>
    </xdr:from>
    <xdr:to>
      <xdr:col>116</xdr:col>
      <xdr:colOff>63500</xdr:colOff>
      <xdr:row>39</xdr:row>
      <xdr:rowOff>18542</xdr:rowOff>
    </xdr:to>
    <xdr:cxnSp macro="">
      <xdr:nvCxnSpPr>
        <xdr:cNvPr id="733" name="直線コネクタ 732"/>
        <xdr:cNvCxnSpPr/>
      </xdr:nvCxnSpPr>
      <xdr:spPr>
        <a:xfrm>
          <a:off x="21323300" y="667243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86306</xdr:rowOff>
    </xdr:from>
    <xdr:to>
      <xdr:col>111</xdr:col>
      <xdr:colOff>177800</xdr:colOff>
      <xdr:row>38</xdr:row>
      <xdr:rowOff>157335</xdr:rowOff>
    </xdr:to>
    <xdr:cxnSp macro="">
      <xdr:nvCxnSpPr>
        <xdr:cNvPr id="736" name="直線コネクタ 735"/>
        <xdr:cNvCxnSpPr/>
      </xdr:nvCxnSpPr>
      <xdr:spPr>
        <a:xfrm>
          <a:off x="20434300" y="6601406"/>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39769</xdr:rowOff>
    </xdr:from>
    <xdr:to>
      <xdr:col>107</xdr:col>
      <xdr:colOff>50800</xdr:colOff>
      <xdr:row>38</xdr:row>
      <xdr:rowOff>86306</xdr:rowOff>
    </xdr:to>
    <xdr:cxnSp macro="">
      <xdr:nvCxnSpPr>
        <xdr:cNvPr id="739" name="直線コネクタ 738"/>
        <xdr:cNvCxnSpPr/>
      </xdr:nvCxnSpPr>
      <xdr:spPr>
        <a:xfrm>
          <a:off x="19545300" y="655486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39769</xdr:rowOff>
    </xdr:from>
    <xdr:to>
      <xdr:col>102</xdr:col>
      <xdr:colOff>114300</xdr:colOff>
      <xdr:row>39</xdr:row>
      <xdr:rowOff>59037</xdr:rowOff>
    </xdr:to>
    <xdr:cxnSp macro="">
      <xdr:nvCxnSpPr>
        <xdr:cNvPr id="742" name="直線コネクタ 741"/>
        <xdr:cNvCxnSpPr/>
      </xdr:nvCxnSpPr>
      <xdr:spPr>
        <a:xfrm flipV="1">
          <a:off x="18656300" y="6554869"/>
          <a:ext cx="8890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139192</xdr:rowOff>
    </xdr:from>
    <xdr:to>
      <xdr:col>116</xdr:col>
      <xdr:colOff>114300</xdr:colOff>
      <xdr:row>39</xdr:row>
      <xdr:rowOff>69342</xdr:rowOff>
    </xdr:to>
    <xdr:sp macro="" textlink="">
      <xdr:nvSpPr>
        <xdr:cNvPr id="752" name="楕円 751"/>
        <xdr:cNvSpPr/>
      </xdr:nvSpPr>
      <xdr:spPr>
        <a:xfrm>
          <a:off x="22110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54119</xdr:rowOff>
    </xdr:from>
    <xdr:ext cx="378565" cy="259045"/>
    <xdr:sp macro="" textlink="">
      <xdr:nvSpPr>
        <xdr:cNvPr id="753" name="投資及び出資金該当値テキスト"/>
        <xdr:cNvSpPr txBox="1"/>
      </xdr:nvSpPr>
      <xdr:spPr>
        <a:xfrm>
          <a:off x="22212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106535</xdr:rowOff>
    </xdr:from>
    <xdr:to>
      <xdr:col>112</xdr:col>
      <xdr:colOff>38100</xdr:colOff>
      <xdr:row>39</xdr:row>
      <xdr:rowOff>36685</xdr:rowOff>
    </xdr:to>
    <xdr:sp macro="" textlink="">
      <xdr:nvSpPr>
        <xdr:cNvPr id="754" name="楕円 753"/>
        <xdr:cNvSpPr/>
      </xdr:nvSpPr>
      <xdr:spPr>
        <a:xfrm>
          <a:off x="21272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27812</xdr:rowOff>
    </xdr:from>
    <xdr:ext cx="378565" cy="259045"/>
    <xdr:sp macro="" textlink="">
      <xdr:nvSpPr>
        <xdr:cNvPr id="755" name="テキスト ボックス 754"/>
        <xdr:cNvSpPr txBox="1"/>
      </xdr:nvSpPr>
      <xdr:spPr>
        <a:xfrm>
          <a:off x="21134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35506</xdr:rowOff>
    </xdr:from>
    <xdr:to>
      <xdr:col>107</xdr:col>
      <xdr:colOff>101600</xdr:colOff>
      <xdr:row>38</xdr:row>
      <xdr:rowOff>137106</xdr:rowOff>
    </xdr:to>
    <xdr:sp macro="" textlink="">
      <xdr:nvSpPr>
        <xdr:cNvPr id="756" name="楕円 755"/>
        <xdr:cNvSpPr/>
      </xdr:nvSpPr>
      <xdr:spPr>
        <a:xfrm>
          <a:off x="20383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153633</xdr:rowOff>
    </xdr:from>
    <xdr:ext cx="469744" cy="259045"/>
    <xdr:sp macro="" textlink="">
      <xdr:nvSpPr>
        <xdr:cNvPr id="757" name="テキスト ボックス 756"/>
        <xdr:cNvSpPr txBox="1"/>
      </xdr:nvSpPr>
      <xdr:spPr>
        <a:xfrm>
          <a:off x="20199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160419</xdr:rowOff>
    </xdr:from>
    <xdr:to>
      <xdr:col>102</xdr:col>
      <xdr:colOff>165100</xdr:colOff>
      <xdr:row>38</xdr:row>
      <xdr:rowOff>90569</xdr:rowOff>
    </xdr:to>
    <xdr:sp macro="" textlink="">
      <xdr:nvSpPr>
        <xdr:cNvPr id="758" name="楕円 757"/>
        <xdr:cNvSpPr/>
      </xdr:nvSpPr>
      <xdr:spPr>
        <a:xfrm>
          <a:off x="19494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107096</xdr:rowOff>
    </xdr:from>
    <xdr:ext cx="469744" cy="259045"/>
    <xdr:sp macro="" textlink="">
      <xdr:nvSpPr>
        <xdr:cNvPr id="759" name="テキスト ボックス 758"/>
        <xdr:cNvSpPr txBox="1"/>
      </xdr:nvSpPr>
      <xdr:spPr>
        <a:xfrm>
          <a:off x="19310428" y="627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8237</xdr:rowOff>
    </xdr:from>
    <xdr:to>
      <xdr:col>98</xdr:col>
      <xdr:colOff>38100</xdr:colOff>
      <xdr:row>39</xdr:row>
      <xdr:rowOff>109837</xdr:rowOff>
    </xdr:to>
    <xdr:sp macro="" textlink="">
      <xdr:nvSpPr>
        <xdr:cNvPr id="760" name="楕円 759"/>
        <xdr:cNvSpPr/>
      </xdr:nvSpPr>
      <xdr:spPr>
        <a:xfrm>
          <a:off x="18605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100964</xdr:rowOff>
    </xdr:from>
    <xdr:ext cx="378565" cy="259045"/>
    <xdr:sp macro="" textlink="">
      <xdr:nvSpPr>
        <xdr:cNvPr id="761" name="テキスト ボックス 760"/>
        <xdr:cNvSpPr txBox="1"/>
      </xdr:nvSpPr>
      <xdr:spPr>
        <a:xfrm>
          <a:off x="18467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24371</xdr:rowOff>
    </xdr:from>
    <xdr:to>
      <xdr:col>116</xdr:col>
      <xdr:colOff>63500</xdr:colOff>
      <xdr:row>59</xdr:row>
      <xdr:rowOff>24485</xdr:rowOff>
    </xdr:to>
    <xdr:cxnSp macro="">
      <xdr:nvCxnSpPr>
        <xdr:cNvPr id="790" name="直線コネクタ 789"/>
        <xdr:cNvCxnSpPr/>
      </xdr:nvCxnSpPr>
      <xdr:spPr>
        <a:xfrm>
          <a:off x="21323300" y="1013992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24181</xdr:rowOff>
    </xdr:from>
    <xdr:to>
      <xdr:col>111</xdr:col>
      <xdr:colOff>177800</xdr:colOff>
      <xdr:row>59</xdr:row>
      <xdr:rowOff>24371</xdr:rowOff>
    </xdr:to>
    <xdr:cxnSp macro="">
      <xdr:nvCxnSpPr>
        <xdr:cNvPr id="793" name="直線コネクタ 792"/>
        <xdr:cNvCxnSpPr/>
      </xdr:nvCxnSpPr>
      <xdr:spPr>
        <a:xfrm>
          <a:off x="20434300" y="1013973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23990</xdr:rowOff>
    </xdr:from>
    <xdr:to>
      <xdr:col>107</xdr:col>
      <xdr:colOff>50800</xdr:colOff>
      <xdr:row>59</xdr:row>
      <xdr:rowOff>24181</xdr:rowOff>
    </xdr:to>
    <xdr:cxnSp macro="">
      <xdr:nvCxnSpPr>
        <xdr:cNvPr id="796" name="直線コネクタ 795"/>
        <xdr:cNvCxnSpPr/>
      </xdr:nvCxnSpPr>
      <xdr:spPr>
        <a:xfrm>
          <a:off x="19545300" y="1013954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23838</xdr:rowOff>
    </xdr:from>
    <xdr:to>
      <xdr:col>102</xdr:col>
      <xdr:colOff>114300</xdr:colOff>
      <xdr:row>59</xdr:row>
      <xdr:rowOff>23990</xdr:rowOff>
    </xdr:to>
    <xdr:cxnSp macro="">
      <xdr:nvCxnSpPr>
        <xdr:cNvPr id="799" name="直線コネクタ 798"/>
        <xdr:cNvCxnSpPr/>
      </xdr:nvCxnSpPr>
      <xdr:spPr>
        <a:xfrm>
          <a:off x="18656300" y="1013938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145135</xdr:rowOff>
    </xdr:from>
    <xdr:to>
      <xdr:col>116</xdr:col>
      <xdr:colOff>114300</xdr:colOff>
      <xdr:row>59</xdr:row>
      <xdr:rowOff>75285</xdr:rowOff>
    </xdr:to>
    <xdr:sp macro="" textlink="">
      <xdr:nvSpPr>
        <xdr:cNvPr id="809" name="楕円 808"/>
        <xdr:cNvSpPr/>
      </xdr:nvSpPr>
      <xdr:spPr>
        <a:xfrm>
          <a:off x="221107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60062</xdr:rowOff>
    </xdr:from>
    <xdr:ext cx="378565" cy="259045"/>
    <xdr:sp macro="" textlink="">
      <xdr:nvSpPr>
        <xdr:cNvPr id="810" name="貸付金該当値テキスト"/>
        <xdr:cNvSpPr txBox="1"/>
      </xdr:nvSpPr>
      <xdr:spPr>
        <a:xfrm>
          <a:off x="22212300" y="1000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145021</xdr:rowOff>
    </xdr:from>
    <xdr:to>
      <xdr:col>112</xdr:col>
      <xdr:colOff>38100</xdr:colOff>
      <xdr:row>59</xdr:row>
      <xdr:rowOff>75171</xdr:rowOff>
    </xdr:to>
    <xdr:sp macro="" textlink="">
      <xdr:nvSpPr>
        <xdr:cNvPr id="811" name="楕円 810"/>
        <xdr:cNvSpPr/>
      </xdr:nvSpPr>
      <xdr:spPr>
        <a:xfrm>
          <a:off x="21272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66298</xdr:rowOff>
    </xdr:from>
    <xdr:ext cx="378565" cy="259045"/>
    <xdr:sp macro="" textlink="">
      <xdr:nvSpPr>
        <xdr:cNvPr id="812" name="テキスト ボックス 811"/>
        <xdr:cNvSpPr txBox="1"/>
      </xdr:nvSpPr>
      <xdr:spPr>
        <a:xfrm>
          <a:off x="21134017" y="1018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144831</xdr:rowOff>
    </xdr:from>
    <xdr:to>
      <xdr:col>107</xdr:col>
      <xdr:colOff>101600</xdr:colOff>
      <xdr:row>59</xdr:row>
      <xdr:rowOff>74981</xdr:rowOff>
    </xdr:to>
    <xdr:sp macro="" textlink="">
      <xdr:nvSpPr>
        <xdr:cNvPr id="813" name="楕円 812"/>
        <xdr:cNvSpPr/>
      </xdr:nvSpPr>
      <xdr:spPr>
        <a:xfrm>
          <a:off x="20383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66108</xdr:rowOff>
    </xdr:from>
    <xdr:ext cx="378565" cy="259045"/>
    <xdr:sp macro="" textlink="">
      <xdr:nvSpPr>
        <xdr:cNvPr id="814" name="テキスト ボックス 813"/>
        <xdr:cNvSpPr txBox="1"/>
      </xdr:nvSpPr>
      <xdr:spPr>
        <a:xfrm>
          <a:off x="20245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144640</xdr:rowOff>
    </xdr:from>
    <xdr:to>
      <xdr:col>102</xdr:col>
      <xdr:colOff>165100</xdr:colOff>
      <xdr:row>59</xdr:row>
      <xdr:rowOff>74790</xdr:rowOff>
    </xdr:to>
    <xdr:sp macro="" textlink="">
      <xdr:nvSpPr>
        <xdr:cNvPr id="815" name="楕円 814"/>
        <xdr:cNvSpPr/>
      </xdr:nvSpPr>
      <xdr:spPr>
        <a:xfrm>
          <a:off x="19494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65917</xdr:rowOff>
    </xdr:from>
    <xdr:ext cx="378565" cy="259045"/>
    <xdr:sp macro="" textlink="">
      <xdr:nvSpPr>
        <xdr:cNvPr id="816" name="テキスト ボックス 815"/>
        <xdr:cNvSpPr txBox="1"/>
      </xdr:nvSpPr>
      <xdr:spPr>
        <a:xfrm>
          <a:off x="19356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144488</xdr:rowOff>
    </xdr:from>
    <xdr:to>
      <xdr:col>98</xdr:col>
      <xdr:colOff>38100</xdr:colOff>
      <xdr:row>59</xdr:row>
      <xdr:rowOff>74638</xdr:rowOff>
    </xdr:to>
    <xdr:sp macro="" textlink="">
      <xdr:nvSpPr>
        <xdr:cNvPr id="817" name="楕円 816"/>
        <xdr:cNvSpPr/>
      </xdr:nvSpPr>
      <xdr:spPr>
        <a:xfrm>
          <a:off x="18605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65765</xdr:rowOff>
    </xdr:from>
    <xdr:ext cx="378565" cy="259045"/>
    <xdr:sp macro="" textlink="">
      <xdr:nvSpPr>
        <xdr:cNvPr id="818" name="テキスト ボックス 817"/>
        <xdr:cNvSpPr txBox="1"/>
      </xdr:nvSpPr>
      <xdr:spPr>
        <a:xfrm>
          <a:off x="18467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112458</xdr:rowOff>
    </xdr:from>
    <xdr:to>
      <xdr:col>116</xdr:col>
      <xdr:colOff>63500</xdr:colOff>
      <xdr:row>78</xdr:row>
      <xdr:rowOff>3608</xdr:rowOff>
    </xdr:to>
    <xdr:cxnSp macro="">
      <xdr:nvCxnSpPr>
        <xdr:cNvPr id="848" name="直線コネクタ 847"/>
        <xdr:cNvCxnSpPr/>
      </xdr:nvCxnSpPr>
      <xdr:spPr>
        <a:xfrm flipV="1">
          <a:off x="21323300" y="13314108"/>
          <a:ext cx="8382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3608</xdr:rowOff>
    </xdr:from>
    <xdr:to>
      <xdr:col>111</xdr:col>
      <xdr:colOff>177800</xdr:colOff>
      <xdr:row>78</xdr:row>
      <xdr:rowOff>40563</xdr:rowOff>
    </xdr:to>
    <xdr:cxnSp macro="">
      <xdr:nvCxnSpPr>
        <xdr:cNvPr id="851" name="直線コネクタ 850"/>
        <xdr:cNvCxnSpPr/>
      </xdr:nvCxnSpPr>
      <xdr:spPr>
        <a:xfrm flipV="1">
          <a:off x="20434300" y="13376708"/>
          <a:ext cx="889000" cy="3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40563</xdr:rowOff>
    </xdr:from>
    <xdr:to>
      <xdr:col>107</xdr:col>
      <xdr:colOff>50800</xdr:colOff>
      <xdr:row>78</xdr:row>
      <xdr:rowOff>49822</xdr:rowOff>
    </xdr:to>
    <xdr:cxnSp macro="">
      <xdr:nvCxnSpPr>
        <xdr:cNvPr id="854" name="直線コネクタ 853"/>
        <xdr:cNvCxnSpPr/>
      </xdr:nvCxnSpPr>
      <xdr:spPr>
        <a:xfrm flipV="1">
          <a:off x="19545300" y="13413663"/>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144272</xdr:rowOff>
    </xdr:from>
    <xdr:to>
      <xdr:col>102</xdr:col>
      <xdr:colOff>114300</xdr:colOff>
      <xdr:row>78</xdr:row>
      <xdr:rowOff>49822</xdr:rowOff>
    </xdr:to>
    <xdr:cxnSp macro="">
      <xdr:nvCxnSpPr>
        <xdr:cNvPr id="857" name="直線コネクタ 856"/>
        <xdr:cNvCxnSpPr/>
      </xdr:nvCxnSpPr>
      <xdr:spPr>
        <a:xfrm>
          <a:off x="18656300" y="13345922"/>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61658</xdr:rowOff>
    </xdr:from>
    <xdr:to>
      <xdr:col>116</xdr:col>
      <xdr:colOff>114300</xdr:colOff>
      <xdr:row>77</xdr:row>
      <xdr:rowOff>163258</xdr:rowOff>
    </xdr:to>
    <xdr:sp macro="" textlink="">
      <xdr:nvSpPr>
        <xdr:cNvPr id="867" name="楕円 866"/>
        <xdr:cNvSpPr/>
      </xdr:nvSpPr>
      <xdr:spPr>
        <a:xfrm>
          <a:off x="221107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40085</xdr:rowOff>
    </xdr:from>
    <xdr:ext cx="534377" cy="259045"/>
    <xdr:sp macro="" textlink="">
      <xdr:nvSpPr>
        <xdr:cNvPr id="868" name="繰出金該当値テキスト"/>
        <xdr:cNvSpPr txBox="1"/>
      </xdr:nvSpPr>
      <xdr:spPr>
        <a:xfrm>
          <a:off x="22212300"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124258</xdr:rowOff>
    </xdr:from>
    <xdr:to>
      <xdr:col>112</xdr:col>
      <xdr:colOff>38100</xdr:colOff>
      <xdr:row>78</xdr:row>
      <xdr:rowOff>54408</xdr:rowOff>
    </xdr:to>
    <xdr:sp macro="" textlink="">
      <xdr:nvSpPr>
        <xdr:cNvPr id="869" name="楕円 868"/>
        <xdr:cNvSpPr/>
      </xdr:nvSpPr>
      <xdr:spPr>
        <a:xfrm>
          <a:off x="21272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45535</xdr:rowOff>
    </xdr:from>
    <xdr:ext cx="534377" cy="259045"/>
    <xdr:sp macro="" textlink="">
      <xdr:nvSpPr>
        <xdr:cNvPr id="870" name="テキスト ボックス 869"/>
        <xdr:cNvSpPr txBox="1"/>
      </xdr:nvSpPr>
      <xdr:spPr>
        <a:xfrm>
          <a:off x="21056111" y="13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161213</xdr:rowOff>
    </xdr:from>
    <xdr:to>
      <xdr:col>107</xdr:col>
      <xdr:colOff>101600</xdr:colOff>
      <xdr:row>78</xdr:row>
      <xdr:rowOff>91363</xdr:rowOff>
    </xdr:to>
    <xdr:sp macro="" textlink="">
      <xdr:nvSpPr>
        <xdr:cNvPr id="871" name="楕円 870"/>
        <xdr:cNvSpPr/>
      </xdr:nvSpPr>
      <xdr:spPr>
        <a:xfrm>
          <a:off x="20383500" y="133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82490</xdr:rowOff>
    </xdr:from>
    <xdr:ext cx="534377" cy="259045"/>
    <xdr:sp macro="" textlink="">
      <xdr:nvSpPr>
        <xdr:cNvPr id="872" name="テキスト ボックス 871"/>
        <xdr:cNvSpPr txBox="1"/>
      </xdr:nvSpPr>
      <xdr:spPr>
        <a:xfrm>
          <a:off x="20167111" y="134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170472</xdr:rowOff>
    </xdr:from>
    <xdr:to>
      <xdr:col>102</xdr:col>
      <xdr:colOff>165100</xdr:colOff>
      <xdr:row>78</xdr:row>
      <xdr:rowOff>100622</xdr:rowOff>
    </xdr:to>
    <xdr:sp macro="" textlink="">
      <xdr:nvSpPr>
        <xdr:cNvPr id="873" name="楕円 872"/>
        <xdr:cNvSpPr/>
      </xdr:nvSpPr>
      <xdr:spPr>
        <a:xfrm>
          <a:off x="19494500" y="133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91749</xdr:rowOff>
    </xdr:from>
    <xdr:ext cx="534377" cy="259045"/>
    <xdr:sp macro="" textlink="">
      <xdr:nvSpPr>
        <xdr:cNvPr id="874" name="テキスト ボックス 873"/>
        <xdr:cNvSpPr txBox="1"/>
      </xdr:nvSpPr>
      <xdr:spPr>
        <a:xfrm>
          <a:off x="19278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93472</xdr:rowOff>
    </xdr:from>
    <xdr:to>
      <xdr:col>98</xdr:col>
      <xdr:colOff>38100</xdr:colOff>
      <xdr:row>78</xdr:row>
      <xdr:rowOff>23622</xdr:rowOff>
    </xdr:to>
    <xdr:sp macro="" textlink="">
      <xdr:nvSpPr>
        <xdr:cNvPr id="875" name="楕円 874"/>
        <xdr:cNvSpPr/>
      </xdr:nvSpPr>
      <xdr:spPr>
        <a:xfrm>
          <a:off x="18605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14749</xdr:rowOff>
    </xdr:from>
    <xdr:ext cx="534377" cy="259045"/>
    <xdr:sp macro="" textlink="">
      <xdr:nvSpPr>
        <xdr:cNvPr id="876" name="テキスト ボックス 875"/>
        <xdr:cNvSpPr txBox="1"/>
      </xdr:nvSpPr>
      <xdr:spPr>
        <a:xfrm>
          <a:off x="18389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92,126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円となっており、類似団体と比較して一人当たりコストが低い状況ではあるが、年々増加し、類似団体平均に近づいている。</a:t>
          </a:r>
        </a:p>
        <a:p>
          <a:r>
            <a:rPr kumimoji="1" lang="ja-JP" altLang="en-US" sz="1300">
              <a:latin typeface="ＭＳ Ｐゴシック" panose="020B0600070205080204" pitchFamily="50" charset="-128"/>
              <a:ea typeface="ＭＳ Ｐゴシック" panose="020B0600070205080204" pitchFamily="50" charset="-128"/>
            </a:rPr>
            <a:t>　当市は、保育所や、子ども医療費等の子育て施策に力を入れていることから、児童福祉費のウエイトが高く、前年度決算と比較すると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今後も増加が見込まれるが、適正な運用を徹底し、縮減に努める。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95,366
92,744
34.52
40,255,768
38,614,325
1,272,329
16,778,642
20,578,359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122326</xdr:rowOff>
    </xdr:from>
    <xdr:to>
      <xdr:col>24</xdr:col>
      <xdr:colOff>63500</xdr:colOff>
      <xdr:row>37</xdr:row>
      <xdr:rowOff>7112</xdr:rowOff>
    </xdr:to>
    <xdr:cxnSp macro="">
      <xdr:nvCxnSpPr>
        <xdr:cNvPr id="59" name="直線コネクタ 58"/>
        <xdr:cNvCxnSpPr/>
      </xdr:nvCxnSpPr>
      <xdr:spPr>
        <a:xfrm>
          <a:off x="3797300" y="6294526"/>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39573</xdr:rowOff>
    </xdr:from>
    <xdr:to>
      <xdr:col>19</xdr:col>
      <xdr:colOff>177800</xdr:colOff>
      <xdr:row>36</xdr:row>
      <xdr:rowOff>122326</xdr:rowOff>
    </xdr:to>
    <xdr:cxnSp macro="">
      <xdr:nvCxnSpPr>
        <xdr:cNvPr id="62" name="直線コネクタ 61"/>
        <xdr:cNvCxnSpPr/>
      </xdr:nvCxnSpPr>
      <xdr:spPr>
        <a:xfrm>
          <a:off x="2908300" y="6211773"/>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118212</xdr:rowOff>
    </xdr:from>
    <xdr:to>
      <xdr:col>15</xdr:col>
      <xdr:colOff>50800</xdr:colOff>
      <xdr:row>36</xdr:row>
      <xdr:rowOff>39573</xdr:rowOff>
    </xdr:to>
    <xdr:cxnSp macro="">
      <xdr:nvCxnSpPr>
        <xdr:cNvPr id="65" name="直線コネクタ 64"/>
        <xdr:cNvCxnSpPr/>
      </xdr:nvCxnSpPr>
      <xdr:spPr>
        <a:xfrm>
          <a:off x="2019300" y="611896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118212</xdr:rowOff>
    </xdr:from>
    <xdr:to>
      <xdr:col>10</xdr:col>
      <xdr:colOff>114300</xdr:colOff>
      <xdr:row>35</xdr:row>
      <xdr:rowOff>119583</xdr:rowOff>
    </xdr:to>
    <xdr:cxnSp macro="">
      <xdr:nvCxnSpPr>
        <xdr:cNvPr id="68" name="直線コネクタ 67"/>
        <xdr:cNvCxnSpPr/>
      </xdr:nvCxnSpPr>
      <xdr:spPr>
        <a:xfrm flipV="1">
          <a:off x="1130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127762</xdr:rowOff>
    </xdr:from>
    <xdr:to>
      <xdr:col>24</xdr:col>
      <xdr:colOff>114300</xdr:colOff>
      <xdr:row>37</xdr:row>
      <xdr:rowOff>57912</xdr:rowOff>
    </xdr:to>
    <xdr:sp macro="" textlink="">
      <xdr:nvSpPr>
        <xdr:cNvPr id="78" name="楕円 77"/>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106189</xdr:rowOff>
    </xdr:from>
    <xdr:ext cx="469744" cy="259045"/>
    <xdr:sp macro="" textlink="">
      <xdr:nvSpPr>
        <xdr:cNvPr id="79" name="議会費該当値テキスト"/>
        <xdr:cNvSpPr txBox="1"/>
      </xdr:nvSpPr>
      <xdr:spPr>
        <a:xfrm>
          <a:off x="468630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71526</xdr:rowOff>
    </xdr:from>
    <xdr:to>
      <xdr:col>20</xdr:col>
      <xdr:colOff>38100</xdr:colOff>
      <xdr:row>37</xdr:row>
      <xdr:rowOff>1676</xdr:rowOff>
    </xdr:to>
    <xdr:sp macro="" textlink="">
      <xdr:nvSpPr>
        <xdr:cNvPr id="80" name="楕円 79"/>
        <xdr:cNvSpPr/>
      </xdr:nvSpPr>
      <xdr:spPr>
        <a:xfrm>
          <a:off x="3746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164253</xdr:rowOff>
    </xdr:from>
    <xdr:ext cx="469744" cy="259045"/>
    <xdr:sp macro="" textlink="">
      <xdr:nvSpPr>
        <xdr:cNvPr id="81" name="テキスト ボックス 80"/>
        <xdr:cNvSpPr txBox="1"/>
      </xdr:nvSpPr>
      <xdr:spPr>
        <a:xfrm>
          <a:off x="3562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160223</xdr:rowOff>
    </xdr:from>
    <xdr:to>
      <xdr:col>15</xdr:col>
      <xdr:colOff>101600</xdr:colOff>
      <xdr:row>36</xdr:row>
      <xdr:rowOff>90373</xdr:rowOff>
    </xdr:to>
    <xdr:sp macro="" textlink="">
      <xdr:nvSpPr>
        <xdr:cNvPr id="82" name="楕円 81"/>
        <xdr:cNvSpPr/>
      </xdr:nvSpPr>
      <xdr:spPr>
        <a:xfrm>
          <a:off x="2857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81500</xdr:rowOff>
    </xdr:from>
    <xdr:ext cx="469744" cy="259045"/>
    <xdr:sp macro="" textlink="">
      <xdr:nvSpPr>
        <xdr:cNvPr id="83" name="テキスト ボックス 82"/>
        <xdr:cNvSpPr txBox="1"/>
      </xdr:nvSpPr>
      <xdr:spPr>
        <a:xfrm>
          <a:off x="2673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67412</xdr:rowOff>
    </xdr:from>
    <xdr:to>
      <xdr:col>10</xdr:col>
      <xdr:colOff>165100</xdr:colOff>
      <xdr:row>35</xdr:row>
      <xdr:rowOff>169012</xdr:rowOff>
    </xdr:to>
    <xdr:sp macro="" textlink="">
      <xdr:nvSpPr>
        <xdr:cNvPr id="84" name="楕円 83"/>
        <xdr:cNvSpPr/>
      </xdr:nvSpPr>
      <xdr:spPr>
        <a:xfrm>
          <a:off x="1968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160139</xdr:rowOff>
    </xdr:from>
    <xdr:ext cx="469744" cy="259045"/>
    <xdr:sp macro="" textlink="">
      <xdr:nvSpPr>
        <xdr:cNvPr id="85" name="テキスト ボックス 84"/>
        <xdr:cNvSpPr txBox="1"/>
      </xdr:nvSpPr>
      <xdr:spPr>
        <a:xfrm>
          <a:off x="1784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68783</xdr:rowOff>
    </xdr:from>
    <xdr:to>
      <xdr:col>6</xdr:col>
      <xdr:colOff>38100</xdr:colOff>
      <xdr:row>35</xdr:row>
      <xdr:rowOff>170383</xdr:rowOff>
    </xdr:to>
    <xdr:sp macro="" textlink="">
      <xdr:nvSpPr>
        <xdr:cNvPr id="86" name="楕円 85"/>
        <xdr:cNvSpPr/>
      </xdr:nvSpPr>
      <xdr:spPr>
        <a:xfrm>
          <a:off x="1079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161510</xdr:rowOff>
    </xdr:from>
    <xdr:ext cx="469744" cy="259045"/>
    <xdr:sp macro="" textlink="">
      <xdr:nvSpPr>
        <xdr:cNvPr id="87" name="テキスト ボックス 86"/>
        <xdr:cNvSpPr txBox="1"/>
      </xdr:nvSpPr>
      <xdr:spPr>
        <a:xfrm>
          <a:off x="895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43538</xdr:rowOff>
    </xdr:from>
    <xdr:to>
      <xdr:col>24</xdr:col>
      <xdr:colOff>63500</xdr:colOff>
      <xdr:row>58</xdr:row>
      <xdr:rowOff>53537</xdr:rowOff>
    </xdr:to>
    <xdr:cxnSp macro="">
      <xdr:nvCxnSpPr>
        <xdr:cNvPr id="118" name="直線コネクタ 117"/>
        <xdr:cNvCxnSpPr/>
      </xdr:nvCxnSpPr>
      <xdr:spPr>
        <a:xfrm flipV="1">
          <a:off x="3797300" y="9301838"/>
          <a:ext cx="838200" cy="69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38476</xdr:rowOff>
    </xdr:from>
    <xdr:to>
      <xdr:col>19</xdr:col>
      <xdr:colOff>177800</xdr:colOff>
      <xdr:row>58</xdr:row>
      <xdr:rowOff>53537</xdr:rowOff>
    </xdr:to>
    <xdr:cxnSp macro="">
      <xdr:nvCxnSpPr>
        <xdr:cNvPr id="121" name="直線コネクタ 120"/>
        <xdr:cNvCxnSpPr/>
      </xdr:nvCxnSpPr>
      <xdr:spPr>
        <a:xfrm>
          <a:off x="2908300" y="9982576"/>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38476</xdr:rowOff>
    </xdr:from>
    <xdr:to>
      <xdr:col>15</xdr:col>
      <xdr:colOff>50800</xdr:colOff>
      <xdr:row>58</xdr:row>
      <xdr:rowOff>40102</xdr:rowOff>
    </xdr:to>
    <xdr:cxnSp macro="">
      <xdr:nvCxnSpPr>
        <xdr:cNvPr id="124" name="直線コネクタ 123"/>
        <xdr:cNvCxnSpPr/>
      </xdr:nvCxnSpPr>
      <xdr:spPr>
        <a:xfrm flipV="1">
          <a:off x="2019300" y="9982576"/>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24113</xdr:rowOff>
    </xdr:from>
    <xdr:to>
      <xdr:col>10</xdr:col>
      <xdr:colOff>114300</xdr:colOff>
      <xdr:row>58</xdr:row>
      <xdr:rowOff>40102</xdr:rowOff>
    </xdr:to>
    <xdr:cxnSp macro="">
      <xdr:nvCxnSpPr>
        <xdr:cNvPr id="127" name="直線コネクタ 126"/>
        <xdr:cNvCxnSpPr/>
      </xdr:nvCxnSpPr>
      <xdr:spPr>
        <a:xfrm>
          <a:off x="1130300" y="9968213"/>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164188</xdr:rowOff>
    </xdr:from>
    <xdr:to>
      <xdr:col>24</xdr:col>
      <xdr:colOff>114300</xdr:colOff>
      <xdr:row>54</xdr:row>
      <xdr:rowOff>94338</xdr:rowOff>
    </xdr:to>
    <xdr:sp macro="" textlink="">
      <xdr:nvSpPr>
        <xdr:cNvPr id="137" name="楕円 136"/>
        <xdr:cNvSpPr/>
      </xdr:nvSpPr>
      <xdr:spPr>
        <a:xfrm>
          <a:off x="4584700" y="92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79115</xdr:rowOff>
    </xdr:from>
    <xdr:ext cx="599010" cy="259045"/>
    <xdr:sp macro="" textlink="">
      <xdr:nvSpPr>
        <xdr:cNvPr id="138" name="総務費該当値テキスト"/>
        <xdr:cNvSpPr txBox="1"/>
      </xdr:nvSpPr>
      <xdr:spPr>
        <a:xfrm>
          <a:off x="4686300" y="91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2737</xdr:rowOff>
    </xdr:from>
    <xdr:to>
      <xdr:col>20</xdr:col>
      <xdr:colOff>38100</xdr:colOff>
      <xdr:row>58</xdr:row>
      <xdr:rowOff>104337</xdr:rowOff>
    </xdr:to>
    <xdr:sp macro="" textlink="">
      <xdr:nvSpPr>
        <xdr:cNvPr id="139" name="楕円 138"/>
        <xdr:cNvSpPr/>
      </xdr:nvSpPr>
      <xdr:spPr>
        <a:xfrm>
          <a:off x="3746500" y="99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95464</xdr:rowOff>
    </xdr:from>
    <xdr:ext cx="534377" cy="259045"/>
    <xdr:sp macro="" textlink="">
      <xdr:nvSpPr>
        <xdr:cNvPr id="140" name="テキスト ボックス 139"/>
        <xdr:cNvSpPr txBox="1"/>
      </xdr:nvSpPr>
      <xdr:spPr>
        <a:xfrm>
          <a:off x="3530111" y="100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159126</xdr:rowOff>
    </xdr:from>
    <xdr:to>
      <xdr:col>15</xdr:col>
      <xdr:colOff>101600</xdr:colOff>
      <xdr:row>58</xdr:row>
      <xdr:rowOff>89276</xdr:rowOff>
    </xdr:to>
    <xdr:sp macro="" textlink="">
      <xdr:nvSpPr>
        <xdr:cNvPr id="141" name="楕円 140"/>
        <xdr:cNvSpPr/>
      </xdr:nvSpPr>
      <xdr:spPr>
        <a:xfrm>
          <a:off x="2857500" y="99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80403</xdr:rowOff>
    </xdr:from>
    <xdr:ext cx="534377" cy="259045"/>
    <xdr:sp macro="" textlink="">
      <xdr:nvSpPr>
        <xdr:cNvPr id="142" name="テキスト ボックス 141"/>
        <xdr:cNvSpPr txBox="1"/>
      </xdr:nvSpPr>
      <xdr:spPr>
        <a:xfrm>
          <a:off x="2641111" y="100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160752</xdr:rowOff>
    </xdr:from>
    <xdr:to>
      <xdr:col>10</xdr:col>
      <xdr:colOff>165100</xdr:colOff>
      <xdr:row>58</xdr:row>
      <xdr:rowOff>90902</xdr:rowOff>
    </xdr:to>
    <xdr:sp macro="" textlink="">
      <xdr:nvSpPr>
        <xdr:cNvPr id="143" name="楕円 142"/>
        <xdr:cNvSpPr/>
      </xdr:nvSpPr>
      <xdr:spPr>
        <a:xfrm>
          <a:off x="1968500" y="99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82029</xdr:rowOff>
    </xdr:from>
    <xdr:ext cx="534377" cy="259045"/>
    <xdr:sp macro="" textlink="">
      <xdr:nvSpPr>
        <xdr:cNvPr id="144" name="テキスト ボックス 143"/>
        <xdr:cNvSpPr txBox="1"/>
      </xdr:nvSpPr>
      <xdr:spPr>
        <a:xfrm>
          <a:off x="1752111" y="100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144763</xdr:rowOff>
    </xdr:from>
    <xdr:to>
      <xdr:col>6</xdr:col>
      <xdr:colOff>38100</xdr:colOff>
      <xdr:row>58</xdr:row>
      <xdr:rowOff>74913</xdr:rowOff>
    </xdr:to>
    <xdr:sp macro="" textlink="">
      <xdr:nvSpPr>
        <xdr:cNvPr id="145" name="楕円 144"/>
        <xdr:cNvSpPr/>
      </xdr:nvSpPr>
      <xdr:spPr>
        <a:xfrm>
          <a:off x="1079500" y="99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66040</xdr:rowOff>
    </xdr:from>
    <xdr:ext cx="534377" cy="259045"/>
    <xdr:sp macro="" textlink="">
      <xdr:nvSpPr>
        <xdr:cNvPr id="146" name="テキスト ボックス 145"/>
        <xdr:cNvSpPr txBox="1"/>
      </xdr:nvSpPr>
      <xdr:spPr>
        <a:xfrm>
          <a:off x="863111" y="1001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130860</xdr:rowOff>
    </xdr:from>
    <xdr:to>
      <xdr:col>24</xdr:col>
      <xdr:colOff>63500</xdr:colOff>
      <xdr:row>77</xdr:row>
      <xdr:rowOff>68497</xdr:rowOff>
    </xdr:to>
    <xdr:cxnSp macro="">
      <xdr:nvCxnSpPr>
        <xdr:cNvPr id="178" name="直線コネクタ 177"/>
        <xdr:cNvCxnSpPr/>
      </xdr:nvCxnSpPr>
      <xdr:spPr>
        <a:xfrm flipV="1">
          <a:off x="3797300" y="13161060"/>
          <a:ext cx="838200" cy="10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68497</xdr:rowOff>
    </xdr:from>
    <xdr:to>
      <xdr:col>19</xdr:col>
      <xdr:colOff>177800</xdr:colOff>
      <xdr:row>77</xdr:row>
      <xdr:rowOff>125864</xdr:rowOff>
    </xdr:to>
    <xdr:cxnSp macro="">
      <xdr:nvCxnSpPr>
        <xdr:cNvPr id="181" name="直線コネクタ 180"/>
        <xdr:cNvCxnSpPr/>
      </xdr:nvCxnSpPr>
      <xdr:spPr>
        <a:xfrm flipV="1">
          <a:off x="2908300" y="13270147"/>
          <a:ext cx="8890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125864</xdr:rowOff>
    </xdr:from>
    <xdr:to>
      <xdr:col>15</xdr:col>
      <xdr:colOff>50800</xdr:colOff>
      <xdr:row>77</xdr:row>
      <xdr:rowOff>155854</xdr:rowOff>
    </xdr:to>
    <xdr:cxnSp macro="">
      <xdr:nvCxnSpPr>
        <xdr:cNvPr id="184" name="直線コネクタ 183"/>
        <xdr:cNvCxnSpPr/>
      </xdr:nvCxnSpPr>
      <xdr:spPr>
        <a:xfrm flipV="1">
          <a:off x="2019300" y="13327514"/>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155854</xdr:rowOff>
    </xdr:from>
    <xdr:to>
      <xdr:col>10</xdr:col>
      <xdr:colOff>114300</xdr:colOff>
      <xdr:row>78</xdr:row>
      <xdr:rowOff>25803</xdr:rowOff>
    </xdr:to>
    <xdr:cxnSp macro="">
      <xdr:nvCxnSpPr>
        <xdr:cNvPr id="187" name="直線コネクタ 186"/>
        <xdr:cNvCxnSpPr/>
      </xdr:nvCxnSpPr>
      <xdr:spPr>
        <a:xfrm flipV="1">
          <a:off x="1130300" y="13357504"/>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80060</xdr:rowOff>
    </xdr:from>
    <xdr:to>
      <xdr:col>24</xdr:col>
      <xdr:colOff>114300</xdr:colOff>
      <xdr:row>77</xdr:row>
      <xdr:rowOff>10210</xdr:rowOff>
    </xdr:to>
    <xdr:sp macro="" textlink="">
      <xdr:nvSpPr>
        <xdr:cNvPr id="197" name="楕円 196"/>
        <xdr:cNvSpPr/>
      </xdr:nvSpPr>
      <xdr:spPr>
        <a:xfrm>
          <a:off x="4584700" y="131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58487</xdr:rowOff>
    </xdr:from>
    <xdr:ext cx="599010" cy="259045"/>
    <xdr:sp macro="" textlink="">
      <xdr:nvSpPr>
        <xdr:cNvPr id="198" name="民生費該当値テキスト"/>
        <xdr:cNvSpPr txBox="1"/>
      </xdr:nvSpPr>
      <xdr:spPr>
        <a:xfrm>
          <a:off x="4686300" y="130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17697</xdr:rowOff>
    </xdr:from>
    <xdr:to>
      <xdr:col>20</xdr:col>
      <xdr:colOff>38100</xdr:colOff>
      <xdr:row>77</xdr:row>
      <xdr:rowOff>119297</xdr:rowOff>
    </xdr:to>
    <xdr:sp macro="" textlink="">
      <xdr:nvSpPr>
        <xdr:cNvPr id="199" name="楕円 198"/>
        <xdr:cNvSpPr/>
      </xdr:nvSpPr>
      <xdr:spPr>
        <a:xfrm>
          <a:off x="3746500" y="132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110424</xdr:rowOff>
    </xdr:from>
    <xdr:ext cx="599010" cy="259045"/>
    <xdr:sp macro="" textlink="">
      <xdr:nvSpPr>
        <xdr:cNvPr id="200" name="テキスト ボックス 199"/>
        <xdr:cNvSpPr txBox="1"/>
      </xdr:nvSpPr>
      <xdr:spPr>
        <a:xfrm>
          <a:off x="3497795" y="133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75064</xdr:rowOff>
    </xdr:from>
    <xdr:to>
      <xdr:col>15</xdr:col>
      <xdr:colOff>101600</xdr:colOff>
      <xdr:row>78</xdr:row>
      <xdr:rowOff>5214</xdr:rowOff>
    </xdr:to>
    <xdr:sp macro="" textlink="">
      <xdr:nvSpPr>
        <xdr:cNvPr id="201" name="楕円 200"/>
        <xdr:cNvSpPr/>
      </xdr:nvSpPr>
      <xdr:spPr>
        <a:xfrm>
          <a:off x="2857500" y="132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167791</xdr:rowOff>
    </xdr:from>
    <xdr:ext cx="599010" cy="259045"/>
    <xdr:sp macro="" textlink="">
      <xdr:nvSpPr>
        <xdr:cNvPr id="202" name="テキスト ボックス 201"/>
        <xdr:cNvSpPr txBox="1"/>
      </xdr:nvSpPr>
      <xdr:spPr>
        <a:xfrm>
          <a:off x="2608795" y="1336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105054</xdr:rowOff>
    </xdr:from>
    <xdr:to>
      <xdr:col>10</xdr:col>
      <xdr:colOff>165100</xdr:colOff>
      <xdr:row>78</xdr:row>
      <xdr:rowOff>35204</xdr:rowOff>
    </xdr:to>
    <xdr:sp macro="" textlink="">
      <xdr:nvSpPr>
        <xdr:cNvPr id="203" name="楕円 202"/>
        <xdr:cNvSpPr/>
      </xdr:nvSpPr>
      <xdr:spPr>
        <a:xfrm>
          <a:off x="1968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26331</xdr:rowOff>
    </xdr:from>
    <xdr:ext cx="599010" cy="259045"/>
    <xdr:sp macro="" textlink="">
      <xdr:nvSpPr>
        <xdr:cNvPr id="204" name="テキスト ボックス 203"/>
        <xdr:cNvSpPr txBox="1"/>
      </xdr:nvSpPr>
      <xdr:spPr>
        <a:xfrm>
          <a:off x="1719795" y="1339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146453</xdr:rowOff>
    </xdr:from>
    <xdr:to>
      <xdr:col>6</xdr:col>
      <xdr:colOff>38100</xdr:colOff>
      <xdr:row>78</xdr:row>
      <xdr:rowOff>76603</xdr:rowOff>
    </xdr:to>
    <xdr:sp macro="" textlink="">
      <xdr:nvSpPr>
        <xdr:cNvPr id="205" name="楕円 204"/>
        <xdr:cNvSpPr/>
      </xdr:nvSpPr>
      <xdr:spPr>
        <a:xfrm>
          <a:off x="1079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67730</xdr:rowOff>
    </xdr:from>
    <xdr:ext cx="599010" cy="259045"/>
    <xdr:sp macro="" textlink="">
      <xdr:nvSpPr>
        <xdr:cNvPr id="206" name="テキスト ボックス 205"/>
        <xdr:cNvSpPr txBox="1"/>
      </xdr:nvSpPr>
      <xdr:spPr>
        <a:xfrm>
          <a:off x="830795"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44438</xdr:rowOff>
    </xdr:from>
    <xdr:to>
      <xdr:col>24</xdr:col>
      <xdr:colOff>63500</xdr:colOff>
      <xdr:row>97</xdr:row>
      <xdr:rowOff>60516</xdr:rowOff>
    </xdr:to>
    <xdr:cxnSp macro="">
      <xdr:nvCxnSpPr>
        <xdr:cNvPr id="235" name="直線コネクタ 234"/>
        <xdr:cNvCxnSpPr/>
      </xdr:nvCxnSpPr>
      <xdr:spPr>
        <a:xfrm flipV="1">
          <a:off x="3797300" y="16675088"/>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60516</xdr:rowOff>
    </xdr:from>
    <xdr:to>
      <xdr:col>19</xdr:col>
      <xdr:colOff>177800</xdr:colOff>
      <xdr:row>97</xdr:row>
      <xdr:rowOff>72682</xdr:rowOff>
    </xdr:to>
    <xdr:cxnSp macro="">
      <xdr:nvCxnSpPr>
        <xdr:cNvPr id="238" name="直線コネクタ 237"/>
        <xdr:cNvCxnSpPr/>
      </xdr:nvCxnSpPr>
      <xdr:spPr>
        <a:xfrm flipV="1">
          <a:off x="2908300" y="16691166"/>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49440</xdr:rowOff>
    </xdr:from>
    <xdr:to>
      <xdr:col>15</xdr:col>
      <xdr:colOff>50800</xdr:colOff>
      <xdr:row>97</xdr:row>
      <xdr:rowOff>72682</xdr:rowOff>
    </xdr:to>
    <xdr:cxnSp macro="">
      <xdr:nvCxnSpPr>
        <xdr:cNvPr id="241" name="直線コネクタ 240"/>
        <xdr:cNvCxnSpPr/>
      </xdr:nvCxnSpPr>
      <xdr:spPr>
        <a:xfrm>
          <a:off x="2019300" y="16680090"/>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49440</xdr:rowOff>
    </xdr:from>
    <xdr:to>
      <xdr:col>10</xdr:col>
      <xdr:colOff>114300</xdr:colOff>
      <xdr:row>97</xdr:row>
      <xdr:rowOff>53036</xdr:rowOff>
    </xdr:to>
    <xdr:cxnSp macro="">
      <xdr:nvCxnSpPr>
        <xdr:cNvPr id="244" name="直線コネクタ 243"/>
        <xdr:cNvCxnSpPr/>
      </xdr:nvCxnSpPr>
      <xdr:spPr>
        <a:xfrm flipV="1">
          <a:off x="1130300" y="16680090"/>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165088</xdr:rowOff>
    </xdr:from>
    <xdr:to>
      <xdr:col>24</xdr:col>
      <xdr:colOff>114300</xdr:colOff>
      <xdr:row>97</xdr:row>
      <xdr:rowOff>95238</xdr:rowOff>
    </xdr:to>
    <xdr:sp macro="" textlink="">
      <xdr:nvSpPr>
        <xdr:cNvPr id="254" name="楕円 253"/>
        <xdr:cNvSpPr/>
      </xdr:nvSpPr>
      <xdr:spPr>
        <a:xfrm>
          <a:off x="45847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80015</xdr:rowOff>
    </xdr:from>
    <xdr:ext cx="534377" cy="259045"/>
    <xdr:sp macro="" textlink="">
      <xdr:nvSpPr>
        <xdr:cNvPr id="255" name="衛生費該当値テキスト"/>
        <xdr:cNvSpPr txBox="1"/>
      </xdr:nvSpPr>
      <xdr:spPr>
        <a:xfrm>
          <a:off x="4686300" y="165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9716</xdr:rowOff>
    </xdr:from>
    <xdr:to>
      <xdr:col>20</xdr:col>
      <xdr:colOff>38100</xdr:colOff>
      <xdr:row>97</xdr:row>
      <xdr:rowOff>111316</xdr:rowOff>
    </xdr:to>
    <xdr:sp macro="" textlink="">
      <xdr:nvSpPr>
        <xdr:cNvPr id="256" name="楕円 255"/>
        <xdr:cNvSpPr/>
      </xdr:nvSpPr>
      <xdr:spPr>
        <a:xfrm>
          <a:off x="3746500" y="166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102443</xdr:rowOff>
    </xdr:from>
    <xdr:ext cx="534377" cy="259045"/>
    <xdr:sp macro="" textlink="">
      <xdr:nvSpPr>
        <xdr:cNvPr id="257" name="テキスト ボックス 256"/>
        <xdr:cNvSpPr txBox="1"/>
      </xdr:nvSpPr>
      <xdr:spPr>
        <a:xfrm>
          <a:off x="3530111" y="167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21882</xdr:rowOff>
    </xdr:from>
    <xdr:to>
      <xdr:col>15</xdr:col>
      <xdr:colOff>101600</xdr:colOff>
      <xdr:row>97</xdr:row>
      <xdr:rowOff>123482</xdr:rowOff>
    </xdr:to>
    <xdr:sp macro="" textlink="">
      <xdr:nvSpPr>
        <xdr:cNvPr id="258" name="楕円 257"/>
        <xdr:cNvSpPr/>
      </xdr:nvSpPr>
      <xdr:spPr>
        <a:xfrm>
          <a:off x="2857500" y="166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114609</xdr:rowOff>
    </xdr:from>
    <xdr:ext cx="534377" cy="259045"/>
    <xdr:sp macro="" textlink="">
      <xdr:nvSpPr>
        <xdr:cNvPr id="259" name="テキスト ボックス 258"/>
        <xdr:cNvSpPr txBox="1"/>
      </xdr:nvSpPr>
      <xdr:spPr>
        <a:xfrm>
          <a:off x="2641111"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170090</xdr:rowOff>
    </xdr:from>
    <xdr:to>
      <xdr:col>10</xdr:col>
      <xdr:colOff>165100</xdr:colOff>
      <xdr:row>97</xdr:row>
      <xdr:rowOff>100240</xdr:rowOff>
    </xdr:to>
    <xdr:sp macro="" textlink="">
      <xdr:nvSpPr>
        <xdr:cNvPr id="260" name="楕円 259"/>
        <xdr:cNvSpPr/>
      </xdr:nvSpPr>
      <xdr:spPr>
        <a:xfrm>
          <a:off x="1968500" y="166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91367</xdr:rowOff>
    </xdr:from>
    <xdr:ext cx="534377" cy="259045"/>
    <xdr:sp macro="" textlink="">
      <xdr:nvSpPr>
        <xdr:cNvPr id="261" name="テキスト ボックス 260"/>
        <xdr:cNvSpPr txBox="1"/>
      </xdr:nvSpPr>
      <xdr:spPr>
        <a:xfrm>
          <a:off x="1752111" y="167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2236</xdr:rowOff>
    </xdr:from>
    <xdr:to>
      <xdr:col>6</xdr:col>
      <xdr:colOff>38100</xdr:colOff>
      <xdr:row>97</xdr:row>
      <xdr:rowOff>103836</xdr:rowOff>
    </xdr:to>
    <xdr:sp macro="" textlink="">
      <xdr:nvSpPr>
        <xdr:cNvPr id="262" name="楕円 261"/>
        <xdr:cNvSpPr/>
      </xdr:nvSpPr>
      <xdr:spPr>
        <a:xfrm>
          <a:off x="1079500" y="166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94963</xdr:rowOff>
    </xdr:from>
    <xdr:ext cx="534377" cy="259045"/>
    <xdr:sp macro="" textlink="">
      <xdr:nvSpPr>
        <xdr:cNvPr id="263" name="テキスト ボックス 262"/>
        <xdr:cNvSpPr txBox="1"/>
      </xdr:nvSpPr>
      <xdr:spPr>
        <a:xfrm>
          <a:off x="863111" y="167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46355</xdr:rowOff>
    </xdr:from>
    <xdr:to>
      <xdr:col>55</xdr:col>
      <xdr:colOff>0</xdr:colOff>
      <xdr:row>37</xdr:row>
      <xdr:rowOff>61976</xdr:rowOff>
    </xdr:to>
    <xdr:cxnSp macro="">
      <xdr:nvCxnSpPr>
        <xdr:cNvPr id="292" name="直線コネクタ 291"/>
        <xdr:cNvCxnSpPr/>
      </xdr:nvCxnSpPr>
      <xdr:spPr>
        <a:xfrm flipV="1">
          <a:off x="9639300" y="6390005"/>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34925</xdr:rowOff>
    </xdr:from>
    <xdr:to>
      <xdr:col>50</xdr:col>
      <xdr:colOff>114300</xdr:colOff>
      <xdr:row>37</xdr:row>
      <xdr:rowOff>61976</xdr:rowOff>
    </xdr:to>
    <xdr:cxnSp macro="">
      <xdr:nvCxnSpPr>
        <xdr:cNvPr id="295" name="直線コネクタ 294"/>
        <xdr:cNvCxnSpPr/>
      </xdr:nvCxnSpPr>
      <xdr:spPr>
        <a:xfrm>
          <a:off x="8750300" y="637857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34925</xdr:rowOff>
    </xdr:from>
    <xdr:to>
      <xdr:col>45</xdr:col>
      <xdr:colOff>177800</xdr:colOff>
      <xdr:row>37</xdr:row>
      <xdr:rowOff>40259</xdr:rowOff>
    </xdr:to>
    <xdr:cxnSp macro="">
      <xdr:nvCxnSpPr>
        <xdr:cNvPr id="298" name="直線コネクタ 297"/>
        <xdr:cNvCxnSpPr/>
      </xdr:nvCxnSpPr>
      <xdr:spPr>
        <a:xfrm flipV="1">
          <a:off x="7861300" y="637857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37</xdr:row>
      <xdr:rowOff>40259</xdr:rowOff>
    </xdr:to>
    <xdr:cxnSp macro="">
      <xdr:nvCxnSpPr>
        <xdr:cNvPr id="301" name="直線コネクタ 300"/>
        <xdr:cNvCxnSpPr/>
      </xdr:nvCxnSpPr>
      <xdr:spPr>
        <a:xfrm>
          <a:off x="6972300" y="63789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167005</xdr:rowOff>
    </xdr:from>
    <xdr:to>
      <xdr:col>55</xdr:col>
      <xdr:colOff>50800</xdr:colOff>
      <xdr:row>37</xdr:row>
      <xdr:rowOff>97155</xdr:rowOff>
    </xdr:to>
    <xdr:sp macro="" textlink="">
      <xdr:nvSpPr>
        <xdr:cNvPr id="311" name="楕円 310"/>
        <xdr:cNvSpPr/>
      </xdr:nvSpPr>
      <xdr:spPr>
        <a:xfrm>
          <a:off x="104267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18432</xdr:rowOff>
    </xdr:from>
    <xdr:ext cx="378565" cy="259045"/>
    <xdr:sp macro="" textlink="">
      <xdr:nvSpPr>
        <xdr:cNvPr id="312" name="労働費該当値テキスト"/>
        <xdr:cNvSpPr txBox="1"/>
      </xdr:nvSpPr>
      <xdr:spPr>
        <a:xfrm>
          <a:off x="10528300" y="619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xdr:rowOff>
    </xdr:from>
    <xdr:to>
      <xdr:col>50</xdr:col>
      <xdr:colOff>165100</xdr:colOff>
      <xdr:row>37</xdr:row>
      <xdr:rowOff>112776</xdr:rowOff>
    </xdr:to>
    <xdr:sp macro="" textlink="">
      <xdr:nvSpPr>
        <xdr:cNvPr id="313" name="楕円 312"/>
        <xdr:cNvSpPr/>
      </xdr:nvSpPr>
      <xdr:spPr>
        <a:xfrm>
          <a:off x="958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129303</xdr:rowOff>
    </xdr:from>
    <xdr:ext cx="378565" cy="259045"/>
    <xdr:sp macro="" textlink="">
      <xdr:nvSpPr>
        <xdr:cNvPr id="314" name="テキスト ボックス 313"/>
        <xdr:cNvSpPr txBox="1"/>
      </xdr:nvSpPr>
      <xdr:spPr>
        <a:xfrm>
          <a:off x="9450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155575</xdr:rowOff>
    </xdr:from>
    <xdr:to>
      <xdr:col>46</xdr:col>
      <xdr:colOff>38100</xdr:colOff>
      <xdr:row>37</xdr:row>
      <xdr:rowOff>85725</xdr:rowOff>
    </xdr:to>
    <xdr:sp macro="" textlink="">
      <xdr:nvSpPr>
        <xdr:cNvPr id="315" name="楕円 314"/>
        <xdr:cNvSpPr/>
      </xdr:nvSpPr>
      <xdr:spPr>
        <a:xfrm>
          <a:off x="8699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102252</xdr:rowOff>
    </xdr:from>
    <xdr:ext cx="378565" cy="259045"/>
    <xdr:sp macro="" textlink="">
      <xdr:nvSpPr>
        <xdr:cNvPr id="316" name="テキスト ボックス 315"/>
        <xdr:cNvSpPr txBox="1"/>
      </xdr:nvSpPr>
      <xdr:spPr>
        <a:xfrm>
          <a:off x="8561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160909</xdr:rowOff>
    </xdr:from>
    <xdr:to>
      <xdr:col>41</xdr:col>
      <xdr:colOff>101600</xdr:colOff>
      <xdr:row>37</xdr:row>
      <xdr:rowOff>91059</xdr:rowOff>
    </xdr:to>
    <xdr:sp macro="" textlink="">
      <xdr:nvSpPr>
        <xdr:cNvPr id="317" name="楕円 316"/>
        <xdr:cNvSpPr/>
      </xdr:nvSpPr>
      <xdr:spPr>
        <a:xfrm>
          <a:off x="7810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107586</xdr:rowOff>
    </xdr:from>
    <xdr:ext cx="378565" cy="259045"/>
    <xdr:sp macro="" textlink="">
      <xdr:nvSpPr>
        <xdr:cNvPr id="318" name="テキスト ボックス 317"/>
        <xdr:cNvSpPr txBox="1"/>
      </xdr:nvSpPr>
      <xdr:spPr>
        <a:xfrm>
          <a:off x="7672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155956</xdr:rowOff>
    </xdr:from>
    <xdr:to>
      <xdr:col>36</xdr:col>
      <xdr:colOff>165100</xdr:colOff>
      <xdr:row>37</xdr:row>
      <xdr:rowOff>86106</xdr:rowOff>
    </xdr:to>
    <xdr:sp macro="" textlink="">
      <xdr:nvSpPr>
        <xdr:cNvPr id="319" name="楕円 318"/>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102633</xdr:rowOff>
    </xdr:from>
    <xdr:ext cx="378565" cy="259045"/>
    <xdr:sp macro="" textlink="">
      <xdr:nvSpPr>
        <xdr:cNvPr id="320" name="テキスト ボックス 319"/>
        <xdr:cNvSpPr txBox="1"/>
      </xdr:nvSpPr>
      <xdr:spPr>
        <a:xfrm>
          <a:off x="6783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27131</xdr:rowOff>
    </xdr:from>
    <xdr:to>
      <xdr:col>55</xdr:col>
      <xdr:colOff>0</xdr:colOff>
      <xdr:row>59</xdr:row>
      <xdr:rowOff>56686</xdr:rowOff>
    </xdr:to>
    <xdr:cxnSp macro="">
      <xdr:nvCxnSpPr>
        <xdr:cNvPr id="351" name="直線コネクタ 350"/>
        <xdr:cNvCxnSpPr/>
      </xdr:nvCxnSpPr>
      <xdr:spPr>
        <a:xfrm flipV="1">
          <a:off x="9639300" y="10142681"/>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55445</xdr:rowOff>
    </xdr:from>
    <xdr:to>
      <xdr:col>50</xdr:col>
      <xdr:colOff>114300</xdr:colOff>
      <xdr:row>59</xdr:row>
      <xdr:rowOff>56686</xdr:rowOff>
    </xdr:to>
    <xdr:cxnSp macro="">
      <xdr:nvCxnSpPr>
        <xdr:cNvPr id="354" name="直線コネクタ 353"/>
        <xdr:cNvCxnSpPr/>
      </xdr:nvCxnSpPr>
      <xdr:spPr>
        <a:xfrm>
          <a:off x="8750300" y="1017099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53387</xdr:rowOff>
    </xdr:from>
    <xdr:to>
      <xdr:col>45</xdr:col>
      <xdr:colOff>177800</xdr:colOff>
      <xdr:row>59</xdr:row>
      <xdr:rowOff>55445</xdr:rowOff>
    </xdr:to>
    <xdr:cxnSp macro="">
      <xdr:nvCxnSpPr>
        <xdr:cNvPr id="357" name="直線コネクタ 356"/>
        <xdr:cNvCxnSpPr/>
      </xdr:nvCxnSpPr>
      <xdr:spPr>
        <a:xfrm>
          <a:off x="7861300" y="1016893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49207</xdr:rowOff>
    </xdr:from>
    <xdr:to>
      <xdr:col>41</xdr:col>
      <xdr:colOff>50800</xdr:colOff>
      <xdr:row>59</xdr:row>
      <xdr:rowOff>53387</xdr:rowOff>
    </xdr:to>
    <xdr:cxnSp macro="">
      <xdr:nvCxnSpPr>
        <xdr:cNvPr id="360" name="直線コネクタ 359"/>
        <xdr:cNvCxnSpPr/>
      </xdr:nvCxnSpPr>
      <xdr:spPr>
        <a:xfrm>
          <a:off x="6972300" y="10164757"/>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147781</xdr:rowOff>
    </xdr:from>
    <xdr:to>
      <xdr:col>55</xdr:col>
      <xdr:colOff>50800</xdr:colOff>
      <xdr:row>59</xdr:row>
      <xdr:rowOff>77931</xdr:rowOff>
    </xdr:to>
    <xdr:sp macro="" textlink="">
      <xdr:nvSpPr>
        <xdr:cNvPr id="370" name="楕円 369"/>
        <xdr:cNvSpPr/>
      </xdr:nvSpPr>
      <xdr:spPr>
        <a:xfrm>
          <a:off x="10426700" y="100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62708</xdr:rowOff>
    </xdr:from>
    <xdr:ext cx="469744" cy="259045"/>
    <xdr:sp macro="" textlink="">
      <xdr:nvSpPr>
        <xdr:cNvPr id="371" name="農林水産業費該当値テキスト"/>
        <xdr:cNvSpPr txBox="1"/>
      </xdr:nvSpPr>
      <xdr:spPr>
        <a:xfrm>
          <a:off x="10528300" y="100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5886</xdr:rowOff>
    </xdr:from>
    <xdr:to>
      <xdr:col>50</xdr:col>
      <xdr:colOff>165100</xdr:colOff>
      <xdr:row>59</xdr:row>
      <xdr:rowOff>107486</xdr:rowOff>
    </xdr:to>
    <xdr:sp macro="" textlink="">
      <xdr:nvSpPr>
        <xdr:cNvPr id="372" name="楕円 371"/>
        <xdr:cNvSpPr/>
      </xdr:nvSpPr>
      <xdr:spPr>
        <a:xfrm>
          <a:off x="9588500" y="101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98613</xdr:rowOff>
    </xdr:from>
    <xdr:ext cx="469744" cy="259045"/>
    <xdr:sp macro="" textlink="">
      <xdr:nvSpPr>
        <xdr:cNvPr id="373" name="テキスト ボックス 372"/>
        <xdr:cNvSpPr txBox="1"/>
      </xdr:nvSpPr>
      <xdr:spPr>
        <a:xfrm>
          <a:off x="9404428" y="1021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4645</xdr:rowOff>
    </xdr:from>
    <xdr:to>
      <xdr:col>46</xdr:col>
      <xdr:colOff>38100</xdr:colOff>
      <xdr:row>59</xdr:row>
      <xdr:rowOff>106245</xdr:rowOff>
    </xdr:to>
    <xdr:sp macro="" textlink="">
      <xdr:nvSpPr>
        <xdr:cNvPr id="374" name="楕円 373"/>
        <xdr:cNvSpPr/>
      </xdr:nvSpPr>
      <xdr:spPr>
        <a:xfrm>
          <a:off x="8699500" y="101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97372</xdr:rowOff>
    </xdr:from>
    <xdr:ext cx="469744" cy="259045"/>
    <xdr:sp macro="" textlink="">
      <xdr:nvSpPr>
        <xdr:cNvPr id="375" name="テキスト ボックス 374"/>
        <xdr:cNvSpPr txBox="1"/>
      </xdr:nvSpPr>
      <xdr:spPr>
        <a:xfrm>
          <a:off x="8515428" y="102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2587</xdr:rowOff>
    </xdr:from>
    <xdr:to>
      <xdr:col>41</xdr:col>
      <xdr:colOff>101600</xdr:colOff>
      <xdr:row>59</xdr:row>
      <xdr:rowOff>104187</xdr:rowOff>
    </xdr:to>
    <xdr:sp macro="" textlink="">
      <xdr:nvSpPr>
        <xdr:cNvPr id="376" name="楕円 375"/>
        <xdr:cNvSpPr/>
      </xdr:nvSpPr>
      <xdr:spPr>
        <a:xfrm>
          <a:off x="7810500" y="101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95314</xdr:rowOff>
    </xdr:from>
    <xdr:ext cx="469744" cy="259045"/>
    <xdr:sp macro="" textlink="">
      <xdr:nvSpPr>
        <xdr:cNvPr id="377" name="テキスト ボックス 376"/>
        <xdr:cNvSpPr txBox="1"/>
      </xdr:nvSpPr>
      <xdr:spPr>
        <a:xfrm>
          <a:off x="7626428" y="102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169857</xdr:rowOff>
    </xdr:from>
    <xdr:to>
      <xdr:col>36</xdr:col>
      <xdr:colOff>165100</xdr:colOff>
      <xdr:row>59</xdr:row>
      <xdr:rowOff>100007</xdr:rowOff>
    </xdr:to>
    <xdr:sp macro="" textlink="">
      <xdr:nvSpPr>
        <xdr:cNvPr id="378" name="楕円 377"/>
        <xdr:cNvSpPr/>
      </xdr:nvSpPr>
      <xdr:spPr>
        <a:xfrm>
          <a:off x="6921500" y="101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91134</xdr:rowOff>
    </xdr:from>
    <xdr:ext cx="469744" cy="259045"/>
    <xdr:sp macro="" textlink="">
      <xdr:nvSpPr>
        <xdr:cNvPr id="379" name="テキスト ボックス 378"/>
        <xdr:cNvSpPr txBox="1"/>
      </xdr:nvSpPr>
      <xdr:spPr>
        <a:xfrm>
          <a:off x="6737428" y="102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74434</xdr:rowOff>
    </xdr:from>
    <xdr:to>
      <xdr:col>55</xdr:col>
      <xdr:colOff>0</xdr:colOff>
      <xdr:row>78</xdr:row>
      <xdr:rowOff>89408</xdr:rowOff>
    </xdr:to>
    <xdr:cxnSp macro="">
      <xdr:nvCxnSpPr>
        <xdr:cNvPr id="406" name="直線コネクタ 405"/>
        <xdr:cNvCxnSpPr/>
      </xdr:nvCxnSpPr>
      <xdr:spPr>
        <a:xfrm>
          <a:off x="9639300" y="13447534"/>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74434</xdr:rowOff>
    </xdr:from>
    <xdr:to>
      <xdr:col>50</xdr:col>
      <xdr:colOff>114300</xdr:colOff>
      <xdr:row>78</xdr:row>
      <xdr:rowOff>112016</xdr:rowOff>
    </xdr:to>
    <xdr:cxnSp macro="">
      <xdr:nvCxnSpPr>
        <xdr:cNvPr id="409" name="直線コネクタ 408"/>
        <xdr:cNvCxnSpPr/>
      </xdr:nvCxnSpPr>
      <xdr:spPr>
        <a:xfrm flipV="1">
          <a:off x="8750300" y="13447534"/>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109113</xdr:rowOff>
    </xdr:from>
    <xdr:to>
      <xdr:col>45</xdr:col>
      <xdr:colOff>177800</xdr:colOff>
      <xdr:row>78</xdr:row>
      <xdr:rowOff>112016</xdr:rowOff>
    </xdr:to>
    <xdr:cxnSp macro="">
      <xdr:nvCxnSpPr>
        <xdr:cNvPr id="412" name="直線コネクタ 411"/>
        <xdr:cNvCxnSpPr/>
      </xdr:nvCxnSpPr>
      <xdr:spPr>
        <a:xfrm>
          <a:off x="7861300" y="13482213"/>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100633</xdr:rowOff>
    </xdr:from>
    <xdr:to>
      <xdr:col>41</xdr:col>
      <xdr:colOff>50800</xdr:colOff>
      <xdr:row>78</xdr:row>
      <xdr:rowOff>109113</xdr:rowOff>
    </xdr:to>
    <xdr:cxnSp macro="">
      <xdr:nvCxnSpPr>
        <xdr:cNvPr id="415" name="直線コネクタ 414"/>
        <xdr:cNvCxnSpPr/>
      </xdr:nvCxnSpPr>
      <xdr:spPr>
        <a:xfrm>
          <a:off x="6972300" y="134737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38608</xdr:rowOff>
    </xdr:from>
    <xdr:to>
      <xdr:col>55</xdr:col>
      <xdr:colOff>50800</xdr:colOff>
      <xdr:row>78</xdr:row>
      <xdr:rowOff>140208</xdr:rowOff>
    </xdr:to>
    <xdr:sp macro="" textlink="">
      <xdr:nvSpPr>
        <xdr:cNvPr id="425" name="楕円 424"/>
        <xdr:cNvSpPr/>
      </xdr:nvSpPr>
      <xdr:spPr>
        <a:xfrm>
          <a:off x="104267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124985</xdr:rowOff>
    </xdr:from>
    <xdr:ext cx="469744" cy="259045"/>
    <xdr:sp macro="" textlink="">
      <xdr:nvSpPr>
        <xdr:cNvPr id="426" name="商工費該当値テキスト"/>
        <xdr:cNvSpPr txBox="1"/>
      </xdr:nvSpPr>
      <xdr:spPr>
        <a:xfrm>
          <a:off x="10528300" y="133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23634</xdr:rowOff>
    </xdr:from>
    <xdr:to>
      <xdr:col>50</xdr:col>
      <xdr:colOff>165100</xdr:colOff>
      <xdr:row>78</xdr:row>
      <xdr:rowOff>125234</xdr:rowOff>
    </xdr:to>
    <xdr:sp macro="" textlink="">
      <xdr:nvSpPr>
        <xdr:cNvPr id="427" name="楕円 426"/>
        <xdr:cNvSpPr/>
      </xdr:nvSpPr>
      <xdr:spPr>
        <a:xfrm>
          <a:off x="9588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116361</xdr:rowOff>
    </xdr:from>
    <xdr:ext cx="469744" cy="259045"/>
    <xdr:sp macro="" textlink="">
      <xdr:nvSpPr>
        <xdr:cNvPr id="428" name="テキスト ボックス 427"/>
        <xdr:cNvSpPr txBox="1"/>
      </xdr:nvSpPr>
      <xdr:spPr>
        <a:xfrm>
          <a:off x="9404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61216</xdr:rowOff>
    </xdr:from>
    <xdr:to>
      <xdr:col>46</xdr:col>
      <xdr:colOff>38100</xdr:colOff>
      <xdr:row>78</xdr:row>
      <xdr:rowOff>162816</xdr:rowOff>
    </xdr:to>
    <xdr:sp macro="" textlink="">
      <xdr:nvSpPr>
        <xdr:cNvPr id="429" name="楕円 428"/>
        <xdr:cNvSpPr/>
      </xdr:nvSpPr>
      <xdr:spPr>
        <a:xfrm>
          <a:off x="8699500" y="13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153943</xdr:rowOff>
    </xdr:from>
    <xdr:ext cx="469744" cy="259045"/>
    <xdr:sp macro="" textlink="">
      <xdr:nvSpPr>
        <xdr:cNvPr id="430" name="テキスト ボックス 429"/>
        <xdr:cNvSpPr txBox="1"/>
      </xdr:nvSpPr>
      <xdr:spPr>
        <a:xfrm>
          <a:off x="8515428" y="13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58313</xdr:rowOff>
    </xdr:from>
    <xdr:to>
      <xdr:col>41</xdr:col>
      <xdr:colOff>101600</xdr:colOff>
      <xdr:row>78</xdr:row>
      <xdr:rowOff>159913</xdr:rowOff>
    </xdr:to>
    <xdr:sp macro="" textlink="">
      <xdr:nvSpPr>
        <xdr:cNvPr id="431" name="楕円 430"/>
        <xdr:cNvSpPr/>
      </xdr:nvSpPr>
      <xdr:spPr>
        <a:xfrm>
          <a:off x="7810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151040</xdr:rowOff>
    </xdr:from>
    <xdr:ext cx="469744" cy="259045"/>
    <xdr:sp macro="" textlink="">
      <xdr:nvSpPr>
        <xdr:cNvPr id="432" name="テキスト ボックス 431"/>
        <xdr:cNvSpPr txBox="1"/>
      </xdr:nvSpPr>
      <xdr:spPr>
        <a:xfrm>
          <a:off x="7626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49833</xdr:rowOff>
    </xdr:from>
    <xdr:to>
      <xdr:col>36</xdr:col>
      <xdr:colOff>165100</xdr:colOff>
      <xdr:row>78</xdr:row>
      <xdr:rowOff>151433</xdr:rowOff>
    </xdr:to>
    <xdr:sp macro="" textlink="">
      <xdr:nvSpPr>
        <xdr:cNvPr id="433" name="楕円 432"/>
        <xdr:cNvSpPr/>
      </xdr:nvSpPr>
      <xdr:spPr>
        <a:xfrm>
          <a:off x="6921500" y="134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142560</xdr:rowOff>
    </xdr:from>
    <xdr:ext cx="469744" cy="259045"/>
    <xdr:sp macro="" textlink="">
      <xdr:nvSpPr>
        <xdr:cNvPr id="434" name="テキスト ボックス 433"/>
        <xdr:cNvSpPr txBox="1"/>
      </xdr:nvSpPr>
      <xdr:spPr>
        <a:xfrm>
          <a:off x="6737428" y="135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113512</xdr:rowOff>
    </xdr:from>
    <xdr:to>
      <xdr:col>55</xdr:col>
      <xdr:colOff>0</xdr:colOff>
      <xdr:row>97</xdr:row>
      <xdr:rowOff>157556</xdr:rowOff>
    </xdr:to>
    <xdr:cxnSp macro="">
      <xdr:nvCxnSpPr>
        <xdr:cNvPr id="463" name="直線コネクタ 462"/>
        <xdr:cNvCxnSpPr/>
      </xdr:nvCxnSpPr>
      <xdr:spPr>
        <a:xfrm flipV="1">
          <a:off x="9639300" y="16744162"/>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96813</xdr:rowOff>
    </xdr:from>
    <xdr:to>
      <xdr:col>50</xdr:col>
      <xdr:colOff>114300</xdr:colOff>
      <xdr:row>97</xdr:row>
      <xdr:rowOff>157556</xdr:rowOff>
    </xdr:to>
    <xdr:cxnSp macro="">
      <xdr:nvCxnSpPr>
        <xdr:cNvPr id="466" name="直線コネクタ 465"/>
        <xdr:cNvCxnSpPr/>
      </xdr:nvCxnSpPr>
      <xdr:spPr>
        <a:xfrm>
          <a:off x="8750300" y="1672746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96813</xdr:rowOff>
    </xdr:from>
    <xdr:to>
      <xdr:col>45</xdr:col>
      <xdr:colOff>177800</xdr:colOff>
      <xdr:row>97</xdr:row>
      <xdr:rowOff>117272</xdr:rowOff>
    </xdr:to>
    <xdr:cxnSp macro="">
      <xdr:nvCxnSpPr>
        <xdr:cNvPr id="469" name="直線コネクタ 468"/>
        <xdr:cNvCxnSpPr/>
      </xdr:nvCxnSpPr>
      <xdr:spPr>
        <a:xfrm flipV="1">
          <a:off x="7861300" y="1672746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43066</xdr:rowOff>
    </xdr:from>
    <xdr:to>
      <xdr:col>41</xdr:col>
      <xdr:colOff>50800</xdr:colOff>
      <xdr:row>97</xdr:row>
      <xdr:rowOff>117272</xdr:rowOff>
    </xdr:to>
    <xdr:cxnSp macro="">
      <xdr:nvCxnSpPr>
        <xdr:cNvPr id="472" name="直線コネクタ 471"/>
        <xdr:cNvCxnSpPr/>
      </xdr:nvCxnSpPr>
      <xdr:spPr>
        <a:xfrm>
          <a:off x="6972300" y="16673716"/>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62712</xdr:rowOff>
    </xdr:from>
    <xdr:to>
      <xdr:col>55</xdr:col>
      <xdr:colOff>50800</xdr:colOff>
      <xdr:row>97</xdr:row>
      <xdr:rowOff>164312</xdr:rowOff>
    </xdr:to>
    <xdr:sp macro="" textlink="">
      <xdr:nvSpPr>
        <xdr:cNvPr id="482" name="楕円 481"/>
        <xdr:cNvSpPr/>
      </xdr:nvSpPr>
      <xdr:spPr>
        <a:xfrm>
          <a:off x="10426700" y="166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149089</xdr:rowOff>
    </xdr:from>
    <xdr:ext cx="534377" cy="259045"/>
    <xdr:sp macro="" textlink="">
      <xdr:nvSpPr>
        <xdr:cNvPr id="483" name="土木費該当値テキスト"/>
        <xdr:cNvSpPr txBox="1"/>
      </xdr:nvSpPr>
      <xdr:spPr>
        <a:xfrm>
          <a:off x="10528300" y="166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106756</xdr:rowOff>
    </xdr:from>
    <xdr:to>
      <xdr:col>50</xdr:col>
      <xdr:colOff>165100</xdr:colOff>
      <xdr:row>98</xdr:row>
      <xdr:rowOff>36906</xdr:rowOff>
    </xdr:to>
    <xdr:sp macro="" textlink="">
      <xdr:nvSpPr>
        <xdr:cNvPr id="484" name="楕円 483"/>
        <xdr:cNvSpPr/>
      </xdr:nvSpPr>
      <xdr:spPr>
        <a:xfrm>
          <a:off x="9588500" y="16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28033</xdr:rowOff>
    </xdr:from>
    <xdr:ext cx="534377" cy="259045"/>
    <xdr:sp macro="" textlink="">
      <xdr:nvSpPr>
        <xdr:cNvPr id="485" name="テキスト ボックス 484"/>
        <xdr:cNvSpPr txBox="1"/>
      </xdr:nvSpPr>
      <xdr:spPr>
        <a:xfrm>
          <a:off x="9372111" y="168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46013</xdr:rowOff>
    </xdr:from>
    <xdr:to>
      <xdr:col>46</xdr:col>
      <xdr:colOff>38100</xdr:colOff>
      <xdr:row>97</xdr:row>
      <xdr:rowOff>147613</xdr:rowOff>
    </xdr:to>
    <xdr:sp macro="" textlink="">
      <xdr:nvSpPr>
        <xdr:cNvPr id="486" name="楕円 485"/>
        <xdr:cNvSpPr/>
      </xdr:nvSpPr>
      <xdr:spPr>
        <a:xfrm>
          <a:off x="8699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138740</xdr:rowOff>
    </xdr:from>
    <xdr:ext cx="534377" cy="259045"/>
    <xdr:sp macro="" textlink="">
      <xdr:nvSpPr>
        <xdr:cNvPr id="487" name="テキスト ボックス 486"/>
        <xdr:cNvSpPr txBox="1"/>
      </xdr:nvSpPr>
      <xdr:spPr>
        <a:xfrm>
          <a:off x="8483111" y="167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66472</xdr:rowOff>
    </xdr:from>
    <xdr:to>
      <xdr:col>41</xdr:col>
      <xdr:colOff>101600</xdr:colOff>
      <xdr:row>97</xdr:row>
      <xdr:rowOff>168072</xdr:rowOff>
    </xdr:to>
    <xdr:sp macro="" textlink="">
      <xdr:nvSpPr>
        <xdr:cNvPr id="488" name="楕円 487"/>
        <xdr:cNvSpPr/>
      </xdr:nvSpPr>
      <xdr:spPr>
        <a:xfrm>
          <a:off x="7810500" y="166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159199</xdr:rowOff>
    </xdr:from>
    <xdr:ext cx="534377" cy="259045"/>
    <xdr:sp macro="" textlink="">
      <xdr:nvSpPr>
        <xdr:cNvPr id="489" name="テキスト ボックス 488"/>
        <xdr:cNvSpPr txBox="1"/>
      </xdr:nvSpPr>
      <xdr:spPr>
        <a:xfrm>
          <a:off x="7594111" y="167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163716</xdr:rowOff>
    </xdr:from>
    <xdr:to>
      <xdr:col>36</xdr:col>
      <xdr:colOff>165100</xdr:colOff>
      <xdr:row>97</xdr:row>
      <xdr:rowOff>93866</xdr:rowOff>
    </xdr:to>
    <xdr:sp macro="" textlink="">
      <xdr:nvSpPr>
        <xdr:cNvPr id="490" name="楕円 489"/>
        <xdr:cNvSpPr/>
      </xdr:nvSpPr>
      <xdr:spPr>
        <a:xfrm>
          <a:off x="6921500" y="166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84993</xdr:rowOff>
    </xdr:from>
    <xdr:ext cx="534377" cy="259045"/>
    <xdr:sp macro="" textlink="">
      <xdr:nvSpPr>
        <xdr:cNvPr id="491" name="テキスト ボックス 490"/>
        <xdr:cNvSpPr txBox="1"/>
      </xdr:nvSpPr>
      <xdr:spPr>
        <a:xfrm>
          <a:off x="6705111" y="167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59347</xdr:rowOff>
    </xdr:from>
    <xdr:to>
      <xdr:col>85</xdr:col>
      <xdr:colOff>127000</xdr:colOff>
      <xdr:row>37</xdr:row>
      <xdr:rowOff>85293</xdr:rowOff>
    </xdr:to>
    <xdr:cxnSp macro="">
      <xdr:nvCxnSpPr>
        <xdr:cNvPr id="517" name="直線コネクタ 516"/>
        <xdr:cNvCxnSpPr/>
      </xdr:nvCxnSpPr>
      <xdr:spPr>
        <a:xfrm>
          <a:off x="15481300" y="6402997"/>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59233</xdr:rowOff>
    </xdr:from>
    <xdr:to>
      <xdr:col>81</xdr:col>
      <xdr:colOff>50800</xdr:colOff>
      <xdr:row>37</xdr:row>
      <xdr:rowOff>59347</xdr:rowOff>
    </xdr:to>
    <xdr:cxnSp macro="">
      <xdr:nvCxnSpPr>
        <xdr:cNvPr id="520" name="直線コネクタ 519"/>
        <xdr:cNvCxnSpPr/>
      </xdr:nvCxnSpPr>
      <xdr:spPr>
        <a:xfrm>
          <a:off x="14592300" y="640288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59233</xdr:rowOff>
    </xdr:from>
    <xdr:to>
      <xdr:col>76</xdr:col>
      <xdr:colOff>114300</xdr:colOff>
      <xdr:row>37</xdr:row>
      <xdr:rowOff>87808</xdr:rowOff>
    </xdr:to>
    <xdr:cxnSp macro="">
      <xdr:nvCxnSpPr>
        <xdr:cNvPr id="523" name="直線コネクタ 522"/>
        <xdr:cNvCxnSpPr/>
      </xdr:nvCxnSpPr>
      <xdr:spPr>
        <a:xfrm flipV="1">
          <a:off x="13703300" y="640288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71806</xdr:rowOff>
    </xdr:from>
    <xdr:to>
      <xdr:col>71</xdr:col>
      <xdr:colOff>177800</xdr:colOff>
      <xdr:row>37</xdr:row>
      <xdr:rowOff>87808</xdr:rowOff>
    </xdr:to>
    <xdr:cxnSp macro="">
      <xdr:nvCxnSpPr>
        <xdr:cNvPr id="526" name="直線コネクタ 525"/>
        <xdr:cNvCxnSpPr/>
      </xdr:nvCxnSpPr>
      <xdr:spPr>
        <a:xfrm>
          <a:off x="12814300" y="64154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34493</xdr:rowOff>
    </xdr:from>
    <xdr:to>
      <xdr:col>85</xdr:col>
      <xdr:colOff>177800</xdr:colOff>
      <xdr:row>37</xdr:row>
      <xdr:rowOff>136093</xdr:rowOff>
    </xdr:to>
    <xdr:sp macro="" textlink="">
      <xdr:nvSpPr>
        <xdr:cNvPr id="536" name="楕円 535"/>
        <xdr:cNvSpPr/>
      </xdr:nvSpPr>
      <xdr:spPr>
        <a:xfrm>
          <a:off x="162687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12920</xdr:rowOff>
    </xdr:from>
    <xdr:ext cx="534377" cy="259045"/>
    <xdr:sp macro="" textlink="">
      <xdr:nvSpPr>
        <xdr:cNvPr id="537" name="消防費該当値テキスト"/>
        <xdr:cNvSpPr txBox="1"/>
      </xdr:nvSpPr>
      <xdr:spPr>
        <a:xfrm>
          <a:off x="16370300" y="63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8547</xdr:rowOff>
    </xdr:from>
    <xdr:to>
      <xdr:col>81</xdr:col>
      <xdr:colOff>101600</xdr:colOff>
      <xdr:row>37</xdr:row>
      <xdr:rowOff>110147</xdr:rowOff>
    </xdr:to>
    <xdr:sp macro="" textlink="">
      <xdr:nvSpPr>
        <xdr:cNvPr id="538" name="楕円 537"/>
        <xdr:cNvSpPr/>
      </xdr:nvSpPr>
      <xdr:spPr>
        <a:xfrm>
          <a:off x="15430500" y="63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101274</xdr:rowOff>
    </xdr:from>
    <xdr:ext cx="534377" cy="259045"/>
    <xdr:sp macro="" textlink="">
      <xdr:nvSpPr>
        <xdr:cNvPr id="539" name="テキスト ボックス 538"/>
        <xdr:cNvSpPr txBox="1"/>
      </xdr:nvSpPr>
      <xdr:spPr>
        <a:xfrm>
          <a:off x="15214111" y="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8433</xdr:rowOff>
    </xdr:from>
    <xdr:to>
      <xdr:col>76</xdr:col>
      <xdr:colOff>165100</xdr:colOff>
      <xdr:row>37</xdr:row>
      <xdr:rowOff>110033</xdr:rowOff>
    </xdr:to>
    <xdr:sp macro="" textlink="">
      <xdr:nvSpPr>
        <xdr:cNvPr id="540" name="楕円 539"/>
        <xdr:cNvSpPr/>
      </xdr:nvSpPr>
      <xdr:spPr>
        <a:xfrm>
          <a:off x="14541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101160</xdr:rowOff>
    </xdr:from>
    <xdr:ext cx="534377" cy="259045"/>
    <xdr:sp macro="" textlink="">
      <xdr:nvSpPr>
        <xdr:cNvPr id="541" name="テキスト ボックス 540"/>
        <xdr:cNvSpPr txBox="1"/>
      </xdr:nvSpPr>
      <xdr:spPr>
        <a:xfrm>
          <a:off x="14325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37008</xdr:rowOff>
    </xdr:from>
    <xdr:to>
      <xdr:col>72</xdr:col>
      <xdr:colOff>38100</xdr:colOff>
      <xdr:row>37</xdr:row>
      <xdr:rowOff>138608</xdr:rowOff>
    </xdr:to>
    <xdr:sp macro="" textlink="">
      <xdr:nvSpPr>
        <xdr:cNvPr id="542" name="楕円 541"/>
        <xdr:cNvSpPr/>
      </xdr:nvSpPr>
      <xdr:spPr>
        <a:xfrm>
          <a:off x="13652500" y="6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129735</xdr:rowOff>
    </xdr:from>
    <xdr:ext cx="534377" cy="259045"/>
    <xdr:sp macro="" textlink="">
      <xdr:nvSpPr>
        <xdr:cNvPr id="543" name="テキスト ボックス 542"/>
        <xdr:cNvSpPr txBox="1"/>
      </xdr:nvSpPr>
      <xdr:spPr>
        <a:xfrm>
          <a:off x="13436111" y="6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21006</xdr:rowOff>
    </xdr:from>
    <xdr:to>
      <xdr:col>67</xdr:col>
      <xdr:colOff>101600</xdr:colOff>
      <xdr:row>37</xdr:row>
      <xdr:rowOff>122606</xdr:rowOff>
    </xdr:to>
    <xdr:sp macro="" textlink="">
      <xdr:nvSpPr>
        <xdr:cNvPr id="544" name="楕円 543"/>
        <xdr:cNvSpPr/>
      </xdr:nvSpPr>
      <xdr:spPr>
        <a:xfrm>
          <a:off x="12763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113733</xdr:rowOff>
    </xdr:from>
    <xdr:ext cx="534377" cy="259045"/>
    <xdr:sp macro="" textlink="">
      <xdr:nvSpPr>
        <xdr:cNvPr id="545" name="テキスト ボックス 544"/>
        <xdr:cNvSpPr txBox="1"/>
      </xdr:nvSpPr>
      <xdr:spPr>
        <a:xfrm>
          <a:off x="12547111" y="64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5741</xdr:rowOff>
    </xdr:from>
    <xdr:to>
      <xdr:col>85</xdr:col>
      <xdr:colOff>127000</xdr:colOff>
      <xdr:row>57</xdr:row>
      <xdr:rowOff>77578</xdr:rowOff>
    </xdr:to>
    <xdr:cxnSp macro="">
      <xdr:nvCxnSpPr>
        <xdr:cNvPr id="575" name="直線コネクタ 574"/>
        <xdr:cNvCxnSpPr/>
      </xdr:nvCxnSpPr>
      <xdr:spPr>
        <a:xfrm flipV="1">
          <a:off x="15481300" y="9778391"/>
          <a:ext cx="8382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77578</xdr:rowOff>
    </xdr:from>
    <xdr:to>
      <xdr:col>81</xdr:col>
      <xdr:colOff>50800</xdr:colOff>
      <xdr:row>57</xdr:row>
      <xdr:rowOff>150768</xdr:rowOff>
    </xdr:to>
    <xdr:cxnSp macro="">
      <xdr:nvCxnSpPr>
        <xdr:cNvPr id="578" name="直線コネクタ 577"/>
        <xdr:cNvCxnSpPr/>
      </xdr:nvCxnSpPr>
      <xdr:spPr>
        <a:xfrm flipV="1">
          <a:off x="14592300" y="9850228"/>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150768</xdr:rowOff>
    </xdr:from>
    <xdr:to>
      <xdr:col>76</xdr:col>
      <xdr:colOff>114300</xdr:colOff>
      <xdr:row>58</xdr:row>
      <xdr:rowOff>35706</xdr:rowOff>
    </xdr:to>
    <xdr:cxnSp macro="">
      <xdr:nvCxnSpPr>
        <xdr:cNvPr id="581" name="直線コネクタ 580"/>
        <xdr:cNvCxnSpPr/>
      </xdr:nvCxnSpPr>
      <xdr:spPr>
        <a:xfrm flipV="1">
          <a:off x="13703300" y="992341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26638</xdr:rowOff>
    </xdr:from>
    <xdr:to>
      <xdr:col>71</xdr:col>
      <xdr:colOff>177800</xdr:colOff>
      <xdr:row>58</xdr:row>
      <xdr:rowOff>35706</xdr:rowOff>
    </xdr:to>
    <xdr:cxnSp macro="">
      <xdr:nvCxnSpPr>
        <xdr:cNvPr id="584" name="直線コネクタ 583"/>
        <xdr:cNvCxnSpPr/>
      </xdr:nvCxnSpPr>
      <xdr:spPr>
        <a:xfrm>
          <a:off x="12814300" y="99707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126391</xdr:rowOff>
    </xdr:from>
    <xdr:to>
      <xdr:col>85</xdr:col>
      <xdr:colOff>177800</xdr:colOff>
      <xdr:row>57</xdr:row>
      <xdr:rowOff>56541</xdr:rowOff>
    </xdr:to>
    <xdr:sp macro="" textlink="">
      <xdr:nvSpPr>
        <xdr:cNvPr id="594" name="楕円 593"/>
        <xdr:cNvSpPr/>
      </xdr:nvSpPr>
      <xdr:spPr>
        <a:xfrm>
          <a:off x="162687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104818</xdr:rowOff>
    </xdr:from>
    <xdr:ext cx="534377" cy="259045"/>
    <xdr:sp macro="" textlink="">
      <xdr:nvSpPr>
        <xdr:cNvPr id="595" name="教育費該当値テキスト"/>
        <xdr:cNvSpPr txBox="1"/>
      </xdr:nvSpPr>
      <xdr:spPr>
        <a:xfrm>
          <a:off x="16370300" y="97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26778</xdr:rowOff>
    </xdr:from>
    <xdr:to>
      <xdr:col>81</xdr:col>
      <xdr:colOff>101600</xdr:colOff>
      <xdr:row>57</xdr:row>
      <xdr:rowOff>128378</xdr:rowOff>
    </xdr:to>
    <xdr:sp macro="" textlink="">
      <xdr:nvSpPr>
        <xdr:cNvPr id="596" name="楕円 595"/>
        <xdr:cNvSpPr/>
      </xdr:nvSpPr>
      <xdr:spPr>
        <a:xfrm>
          <a:off x="154305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119505</xdr:rowOff>
    </xdr:from>
    <xdr:ext cx="534377" cy="259045"/>
    <xdr:sp macro="" textlink="">
      <xdr:nvSpPr>
        <xdr:cNvPr id="597" name="テキスト ボックス 596"/>
        <xdr:cNvSpPr txBox="1"/>
      </xdr:nvSpPr>
      <xdr:spPr>
        <a:xfrm>
          <a:off x="15214111" y="9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99968</xdr:rowOff>
    </xdr:from>
    <xdr:to>
      <xdr:col>76</xdr:col>
      <xdr:colOff>165100</xdr:colOff>
      <xdr:row>58</xdr:row>
      <xdr:rowOff>30118</xdr:rowOff>
    </xdr:to>
    <xdr:sp macro="" textlink="">
      <xdr:nvSpPr>
        <xdr:cNvPr id="598" name="楕円 597"/>
        <xdr:cNvSpPr/>
      </xdr:nvSpPr>
      <xdr:spPr>
        <a:xfrm>
          <a:off x="145415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21245</xdr:rowOff>
    </xdr:from>
    <xdr:ext cx="534377" cy="259045"/>
    <xdr:sp macro="" textlink="">
      <xdr:nvSpPr>
        <xdr:cNvPr id="599" name="テキスト ボックス 598"/>
        <xdr:cNvSpPr txBox="1"/>
      </xdr:nvSpPr>
      <xdr:spPr>
        <a:xfrm>
          <a:off x="14325111" y="9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156356</xdr:rowOff>
    </xdr:from>
    <xdr:to>
      <xdr:col>72</xdr:col>
      <xdr:colOff>38100</xdr:colOff>
      <xdr:row>58</xdr:row>
      <xdr:rowOff>86506</xdr:rowOff>
    </xdr:to>
    <xdr:sp macro="" textlink="">
      <xdr:nvSpPr>
        <xdr:cNvPr id="600" name="楕円 599"/>
        <xdr:cNvSpPr/>
      </xdr:nvSpPr>
      <xdr:spPr>
        <a:xfrm>
          <a:off x="13652500" y="99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77633</xdr:rowOff>
    </xdr:from>
    <xdr:ext cx="534377" cy="259045"/>
    <xdr:sp macro="" textlink="">
      <xdr:nvSpPr>
        <xdr:cNvPr id="601" name="テキスト ボックス 600"/>
        <xdr:cNvSpPr txBox="1"/>
      </xdr:nvSpPr>
      <xdr:spPr>
        <a:xfrm>
          <a:off x="13436111" y="10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147288</xdr:rowOff>
    </xdr:from>
    <xdr:to>
      <xdr:col>67</xdr:col>
      <xdr:colOff>101600</xdr:colOff>
      <xdr:row>58</xdr:row>
      <xdr:rowOff>77438</xdr:rowOff>
    </xdr:to>
    <xdr:sp macro="" textlink="">
      <xdr:nvSpPr>
        <xdr:cNvPr id="602" name="楕円 601"/>
        <xdr:cNvSpPr/>
      </xdr:nvSpPr>
      <xdr:spPr>
        <a:xfrm>
          <a:off x="12763500" y="99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68565</xdr:rowOff>
    </xdr:from>
    <xdr:ext cx="534377" cy="259045"/>
    <xdr:sp macro="" textlink="">
      <xdr:nvSpPr>
        <xdr:cNvPr id="603" name="テキスト ボックス 602"/>
        <xdr:cNvSpPr txBox="1"/>
      </xdr:nvSpPr>
      <xdr:spPr>
        <a:xfrm>
          <a:off x="12547111" y="100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369</xdr:rowOff>
    </xdr:from>
    <xdr:to>
      <xdr:col>85</xdr:col>
      <xdr:colOff>127000</xdr:colOff>
      <xdr:row>78</xdr:row>
      <xdr:rowOff>8370</xdr:rowOff>
    </xdr:to>
    <xdr:cxnSp macro="">
      <xdr:nvCxnSpPr>
        <xdr:cNvPr id="628" name="直線コネクタ 627"/>
        <xdr:cNvCxnSpPr/>
      </xdr:nvCxnSpPr>
      <xdr:spPr>
        <a:xfrm>
          <a:off x="15481300" y="1337346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369</xdr:rowOff>
    </xdr:from>
    <xdr:to>
      <xdr:col>81</xdr:col>
      <xdr:colOff>50800</xdr:colOff>
      <xdr:row>78</xdr:row>
      <xdr:rowOff>25400</xdr:rowOff>
    </xdr:to>
    <xdr:cxnSp macro="">
      <xdr:nvCxnSpPr>
        <xdr:cNvPr id="631" name="直線コネクタ 630"/>
        <xdr:cNvCxnSpPr/>
      </xdr:nvCxnSpPr>
      <xdr:spPr>
        <a:xfrm flipV="1">
          <a:off x="14592300" y="1337346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129020</xdr:rowOff>
    </xdr:from>
    <xdr:to>
      <xdr:col>85</xdr:col>
      <xdr:colOff>177800</xdr:colOff>
      <xdr:row>78</xdr:row>
      <xdr:rowOff>59170</xdr:rowOff>
    </xdr:to>
    <xdr:sp macro="" textlink="">
      <xdr:nvSpPr>
        <xdr:cNvPr id="647" name="楕円 646"/>
        <xdr:cNvSpPr/>
      </xdr:nvSpPr>
      <xdr:spPr>
        <a:xfrm>
          <a:off x="16268700" y="133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8"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121019</xdr:rowOff>
    </xdr:from>
    <xdr:to>
      <xdr:col>81</xdr:col>
      <xdr:colOff>101600</xdr:colOff>
      <xdr:row>78</xdr:row>
      <xdr:rowOff>51169</xdr:rowOff>
    </xdr:to>
    <xdr:sp macro="" textlink="">
      <xdr:nvSpPr>
        <xdr:cNvPr id="649" name="楕円 648"/>
        <xdr:cNvSpPr/>
      </xdr:nvSpPr>
      <xdr:spPr>
        <a:xfrm>
          <a:off x="15430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42296</xdr:rowOff>
    </xdr:from>
    <xdr:ext cx="378565" cy="259045"/>
    <xdr:sp macro="" textlink="">
      <xdr:nvSpPr>
        <xdr:cNvPr id="650" name="テキスト ボックス 649"/>
        <xdr:cNvSpPr txBox="1"/>
      </xdr:nvSpPr>
      <xdr:spPr>
        <a:xfrm>
          <a:off x="15292017" y="134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55918</xdr:rowOff>
    </xdr:from>
    <xdr:to>
      <xdr:col>85</xdr:col>
      <xdr:colOff>127000</xdr:colOff>
      <xdr:row>97</xdr:row>
      <xdr:rowOff>81423</xdr:rowOff>
    </xdr:to>
    <xdr:cxnSp macro="">
      <xdr:nvCxnSpPr>
        <xdr:cNvPr id="687" name="直線コネクタ 686"/>
        <xdr:cNvCxnSpPr/>
      </xdr:nvCxnSpPr>
      <xdr:spPr>
        <a:xfrm>
          <a:off x="15481300" y="16686568"/>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34919</xdr:rowOff>
    </xdr:from>
    <xdr:to>
      <xdr:col>81</xdr:col>
      <xdr:colOff>50800</xdr:colOff>
      <xdr:row>97</xdr:row>
      <xdr:rowOff>55918</xdr:rowOff>
    </xdr:to>
    <xdr:cxnSp macro="">
      <xdr:nvCxnSpPr>
        <xdr:cNvPr id="690" name="直線コネクタ 689"/>
        <xdr:cNvCxnSpPr/>
      </xdr:nvCxnSpPr>
      <xdr:spPr>
        <a:xfrm>
          <a:off x="14592300" y="1666556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32764</xdr:rowOff>
    </xdr:from>
    <xdr:to>
      <xdr:col>76</xdr:col>
      <xdr:colOff>114300</xdr:colOff>
      <xdr:row>97</xdr:row>
      <xdr:rowOff>34919</xdr:rowOff>
    </xdr:to>
    <xdr:cxnSp macro="">
      <xdr:nvCxnSpPr>
        <xdr:cNvPr id="693" name="直線コネクタ 692"/>
        <xdr:cNvCxnSpPr/>
      </xdr:nvCxnSpPr>
      <xdr:spPr>
        <a:xfrm>
          <a:off x="13703300" y="16663414"/>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32764</xdr:rowOff>
    </xdr:from>
    <xdr:to>
      <xdr:col>71</xdr:col>
      <xdr:colOff>177800</xdr:colOff>
      <xdr:row>97</xdr:row>
      <xdr:rowOff>41712</xdr:rowOff>
    </xdr:to>
    <xdr:cxnSp macro="">
      <xdr:nvCxnSpPr>
        <xdr:cNvPr id="696" name="直線コネクタ 695"/>
        <xdr:cNvCxnSpPr/>
      </xdr:nvCxnSpPr>
      <xdr:spPr>
        <a:xfrm flipV="1">
          <a:off x="12814300" y="1666341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30623</xdr:rowOff>
    </xdr:from>
    <xdr:to>
      <xdr:col>85</xdr:col>
      <xdr:colOff>177800</xdr:colOff>
      <xdr:row>97</xdr:row>
      <xdr:rowOff>132223</xdr:rowOff>
    </xdr:to>
    <xdr:sp macro="" textlink="">
      <xdr:nvSpPr>
        <xdr:cNvPr id="706" name="楕円 705"/>
        <xdr:cNvSpPr/>
      </xdr:nvSpPr>
      <xdr:spPr>
        <a:xfrm>
          <a:off x="16268700" y="166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9050</xdr:rowOff>
    </xdr:from>
    <xdr:ext cx="534377" cy="259045"/>
    <xdr:sp macro="" textlink="">
      <xdr:nvSpPr>
        <xdr:cNvPr id="707" name="公債費該当値テキスト"/>
        <xdr:cNvSpPr txBox="1"/>
      </xdr:nvSpPr>
      <xdr:spPr>
        <a:xfrm>
          <a:off x="16370300" y="166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5118</xdr:rowOff>
    </xdr:from>
    <xdr:to>
      <xdr:col>81</xdr:col>
      <xdr:colOff>101600</xdr:colOff>
      <xdr:row>97</xdr:row>
      <xdr:rowOff>106718</xdr:rowOff>
    </xdr:to>
    <xdr:sp macro="" textlink="">
      <xdr:nvSpPr>
        <xdr:cNvPr id="708" name="楕円 707"/>
        <xdr:cNvSpPr/>
      </xdr:nvSpPr>
      <xdr:spPr>
        <a:xfrm>
          <a:off x="15430500" y="166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97845</xdr:rowOff>
    </xdr:from>
    <xdr:ext cx="534377" cy="259045"/>
    <xdr:sp macro="" textlink="">
      <xdr:nvSpPr>
        <xdr:cNvPr id="709" name="テキスト ボックス 708"/>
        <xdr:cNvSpPr txBox="1"/>
      </xdr:nvSpPr>
      <xdr:spPr>
        <a:xfrm>
          <a:off x="15214111" y="167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155569</xdr:rowOff>
    </xdr:from>
    <xdr:to>
      <xdr:col>76</xdr:col>
      <xdr:colOff>165100</xdr:colOff>
      <xdr:row>97</xdr:row>
      <xdr:rowOff>85719</xdr:rowOff>
    </xdr:to>
    <xdr:sp macro="" textlink="">
      <xdr:nvSpPr>
        <xdr:cNvPr id="710" name="楕円 709"/>
        <xdr:cNvSpPr/>
      </xdr:nvSpPr>
      <xdr:spPr>
        <a:xfrm>
          <a:off x="14541500" y="16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76846</xdr:rowOff>
    </xdr:from>
    <xdr:ext cx="534377" cy="259045"/>
    <xdr:sp macro="" textlink="">
      <xdr:nvSpPr>
        <xdr:cNvPr id="711" name="テキスト ボックス 710"/>
        <xdr:cNvSpPr txBox="1"/>
      </xdr:nvSpPr>
      <xdr:spPr>
        <a:xfrm>
          <a:off x="14325111" y="167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153414</xdr:rowOff>
    </xdr:from>
    <xdr:to>
      <xdr:col>72</xdr:col>
      <xdr:colOff>38100</xdr:colOff>
      <xdr:row>97</xdr:row>
      <xdr:rowOff>83564</xdr:rowOff>
    </xdr:to>
    <xdr:sp macro="" textlink="">
      <xdr:nvSpPr>
        <xdr:cNvPr id="712" name="楕円 711"/>
        <xdr:cNvSpPr/>
      </xdr:nvSpPr>
      <xdr:spPr>
        <a:xfrm>
          <a:off x="13652500" y="166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74691</xdr:rowOff>
    </xdr:from>
    <xdr:ext cx="534377" cy="259045"/>
    <xdr:sp macro="" textlink="">
      <xdr:nvSpPr>
        <xdr:cNvPr id="713" name="テキスト ボックス 712"/>
        <xdr:cNvSpPr txBox="1"/>
      </xdr:nvSpPr>
      <xdr:spPr>
        <a:xfrm>
          <a:off x="13436111" y="167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162362</xdr:rowOff>
    </xdr:from>
    <xdr:to>
      <xdr:col>67</xdr:col>
      <xdr:colOff>101600</xdr:colOff>
      <xdr:row>97</xdr:row>
      <xdr:rowOff>92512</xdr:rowOff>
    </xdr:to>
    <xdr:sp macro="" textlink="">
      <xdr:nvSpPr>
        <xdr:cNvPr id="714" name="楕円 713"/>
        <xdr:cNvSpPr/>
      </xdr:nvSpPr>
      <xdr:spPr>
        <a:xfrm>
          <a:off x="12763500" y="166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83639</xdr:rowOff>
    </xdr:from>
    <xdr:ext cx="534377" cy="259045"/>
    <xdr:sp macro="" textlink="">
      <xdr:nvSpPr>
        <xdr:cNvPr id="715" name="テキスト ボックス 714"/>
        <xdr:cNvSpPr txBox="1"/>
      </xdr:nvSpPr>
      <xdr:spPr>
        <a:xfrm>
          <a:off x="12547111" y="167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134,312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年度から増嵩していることが要因となっている。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これは、保育所や、子ども医療費等の子育て施策に力を入れていることから、これらに関する事業に重点的に取り組んできたことによるものである。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行財政改革を着実に進めていることから、実質収支額は継続的に黒字を確保している。実質単年度収支については、経営改革会議による経常経費の見直しや、第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次行財政改革推進計画（令和元年度～令和５年度）に基づく取り組みにより経費削減に努めていることから、令和元年度に引き続き黒字を確保している。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各会計とも実質収支が黒字である。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国民健康保険、介護保険及び後期高齢者医療の各特別会計などに対する繰出金の増加が継続すると想定されるため、経費の節減や合理化を進め黒字を維持していく。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また、水道事業や公共下水道事業においても、引き続き決算剰余金を計上できるよう、健全運営に努める。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2&#27010;&#35201;&#29256;(&#24066;&#21306;&#30010;&#26449;)&#12305;122289_&#21315;&#33865;&#30476;&#22235;&#34903;&#36947;&#24066;/&#12304;R2&#27010;&#35201;&#29256;(&#24066;&#21306;&#30010;&#26449;)&#12305;122289_&#21315;&#33865;&#30476;&#22235;&#34903;&#36947;&#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
      <sheetName val="指標"/>
    </sheetNames>
    <sheetDataSet>
      <sheetData sheetId="0">
        <row r="10">
          <cell r="O10" t="str">
            <v>平成28年度</v>
          </cell>
          <cell r="P10" t="str">
            <v>平成29年度</v>
          </cell>
          <cell r="Q10" t="str">
            <v>平成30年度</v>
          </cell>
          <cell r="R10" t="str">
            <v>令和元年度</v>
          </cell>
          <cell r="S10" t="str">
            <v>令和2年度</v>
          </cell>
          <cell r="V10" t="str">
            <v>平成28年度</v>
          </cell>
          <cell r="Y10" t="str">
            <v>平成29年度</v>
          </cell>
          <cell r="AB10" t="str">
            <v>平成30年度</v>
          </cell>
          <cell r="AE10" t="str">
            <v>令和元年度</v>
          </cell>
          <cell r="AH10" t="str">
            <v>令和2年度</v>
          </cell>
        </row>
        <row r="11">
          <cell r="M11" t="str">
            <v>一般会計等</v>
          </cell>
          <cell r="N11" t="str">
            <v>純経常行政コスト</v>
          </cell>
          <cell r="O11">
            <v>23647</v>
          </cell>
          <cell r="P11">
            <v>23079</v>
          </cell>
          <cell r="Q11">
            <v>25298</v>
          </cell>
          <cell r="R11">
            <v>24995</v>
          </cell>
          <cell r="S11">
            <v>35758</v>
          </cell>
          <cell r="V11" t="str">
            <v>一般会計等</v>
          </cell>
          <cell r="W11" t="str">
            <v>全体</v>
          </cell>
          <cell r="X11" t="str">
            <v>連結</v>
          </cell>
          <cell r="Y11" t="str">
            <v>一般会計等</v>
          </cell>
          <cell r="Z11" t="str">
            <v>全体</v>
          </cell>
          <cell r="AA11" t="str">
            <v>連結</v>
          </cell>
          <cell r="AB11" t="str">
            <v>一般会計等</v>
          </cell>
          <cell r="AC11" t="str">
            <v>全体</v>
          </cell>
          <cell r="AD11" t="str">
            <v>連結</v>
          </cell>
          <cell r="AE11" t="str">
            <v>一般会計等</v>
          </cell>
          <cell r="AF11" t="str">
            <v>全体</v>
          </cell>
          <cell r="AG11" t="str">
            <v>連結</v>
          </cell>
          <cell r="AH11" t="str">
            <v>一般会計等</v>
          </cell>
          <cell r="AI11" t="str">
            <v>全体</v>
          </cell>
          <cell r="AJ11" t="str">
            <v>連結</v>
          </cell>
        </row>
        <row r="12">
          <cell r="N12" t="str">
            <v>純行政コスト</v>
          </cell>
          <cell r="O12">
            <v>23739</v>
          </cell>
          <cell r="P12">
            <v>23075</v>
          </cell>
          <cell r="Q12">
            <v>25216</v>
          </cell>
          <cell r="R12">
            <v>25034</v>
          </cell>
          <cell r="S12">
            <v>35787</v>
          </cell>
          <cell r="U12" t="str">
            <v>資産</v>
          </cell>
          <cell r="V12">
            <v>111129</v>
          </cell>
          <cell r="W12">
            <v>131844</v>
          </cell>
          <cell r="X12">
            <v>135687</v>
          </cell>
          <cell r="Y12">
            <v>108920</v>
          </cell>
          <cell r="Z12">
            <v>163856</v>
          </cell>
          <cell r="AA12">
            <v>169384</v>
          </cell>
          <cell r="AB12">
            <v>107448</v>
          </cell>
          <cell r="AC12">
            <v>162424</v>
          </cell>
          <cell r="AD12">
            <v>167980</v>
          </cell>
          <cell r="AE12">
            <v>105389</v>
          </cell>
          <cell r="AF12">
            <v>159560</v>
          </cell>
          <cell r="AG12">
            <v>163890</v>
          </cell>
          <cell r="AH12">
            <v>104757</v>
          </cell>
          <cell r="AI12">
            <v>158442</v>
          </cell>
          <cell r="AJ12">
            <v>164062</v>
          </cell>
        </row>
        <row r="13">
          <cell r="M13" t="str">
            <v>全体</v>
          </cell>
          <cell r="N13" t="str">
            <v>純経常行政コスト</v>
          </cell>
          <cell r="O13">
            <v>38727</v>
          </cell>
          <cell r="P13">
            <v>39714</v>
          </cell>
          <cell r="Q13">
            <v>33707</v>
          </cell>
          <cell r="R13">
            <v>40436</v>
          </cell>
          <cell r="S13">
            <v>50928</v>
          </cell>
          <cell r="U13" t="str">
            <v>負債</v>
          </cell>
          <cell r="V13">
            <v>24249</v>
          </cell>
          <cell r="W13">
            <v>30526</v>
          </cell>
          <cell r="X13">
            <v>31761</v>
          </cell>
          <cell r="Y13">
            <v>23273</v>
          </cell>
          <cell r="Z13">
            <v>56485</v>
          </cell>
          <cell r="AA13">
            <v>59688</v>
          </cell>
          <cell r="AB13">
            <v>24582</v>
          </cell>
          <cell r="AC13">
            <v>57069</v>
          </cell>
          <cell r="AD13">
            <v>60293</v>
          </cell>
          <cell r="AE13">
            <v>24119</v>
          </cell>
          <cell r="AF13">
            <v>55608</v>
          </cell>
          <cell r="AG13">
            <v>57547</v>
          </cell>
          <cell r="AH13">
            <v>23874</v>
          </cell>
          <cell r="AI13">
            <v>54267</v>
          </cell>
          <cell r="AJ13">
            <v>56233</v>
          </cell>
        </row>
        <row r="14">
          <cell r="N14" t="str">
            <v>純行政コスト</v>
          </cell>
          <cell r="O14">
            <v>38857</v>
          </cell>
          <cell r="P14">
            <v>39756</v>
          </cell>
          <cell r="Q14">
            <v>33649</v>
          </cell>
          <cell r="R14">
            <v>40485</v>
          </cell>
          <cell r="S14">
            <v>50956</v>
          </cell>
        </row>
        <row r="15">
          <cell r="M15" t="str">
            <v>連結</v>
          </cell>
          <cell r="N15" t="str">
            <v>純経常行政コスト</v>
          </cell>
          <cell r="O15">
            <v>45828</v>
          </cell>
          <cell r="P15">
            <v>48310</v>
          </cell>
          <cell r="Q15">
            <v>42429</v>
          </cell>
          <cell r="R15">
            <v>50264</v>
          </cell>
          <cell r="S15">
            <v>61963</v>
          </cell>
        </row>
        <row r="16">
          <cell r="N16" t="str">
            <v>純行政コスト</v>
          </cell>
          <cell r="O16">
            <v>45955</v>
          </cell>
          <cell r="P16">
            <v>48350</v>
          </cell>
          <cell r="Q16">
            <v>42366</v>
          </cell>
          <cell r="R16">
            <v>50317</v>
          </cell>
          <cell r="S16">
            <v>61992</v>
          </cell>
        </row>
        <row r="52">
          <cell r="F52" t="str">
            <v>平成28年度</v>
          </cell>
          <cell r="G52" t="str">
            <v>平成29年度</v>
          </cell>
          <cell r="H52" t="str">
            <v>平成30年度</v>
          </cell>
          <cell r="I52" t="str">
            <v>令和元年度</v>
          </cell>
          <cell r="J52" t="str">
            <v>令和2年度</v>
          </cell>
          <cell r="O52" t="str">
            <v>平成28年度</v>
          </cell>
          <cell r="P52" t="str">
            <v>平成29年度</v>
          </cell>
          <cell r="Q52" t="str">
            <v>平成30年度</v>
          </cell>
          <cell r="R52" t="str">
            <v>令和元年度</v>
          </cell>
          <cell r="S52" t="str">
            <v>令和2年度</v>
          </cell>
        </row>
        <row r="53">
          <cell r="B53" t="str">
            <v>一般会計等</v>
          </cell>
          <cell r="D53" t="str">
            <v>本年度差額</v>
          </cell>
          <cell r="F53">
            <v>-2367</v>
          </cell>
          <cell r="G53">
            <v>-1230</v>
          </cell>
          <cell r="H53">
            <v>-2880</v>
          </cell>
          <cell r="I53">
            <v>-1594</v>
          </cell>
          <cell r="J53">
            <v>-390</v>
          </cell>
          <cell r="M53" t="str">
            <v>一般会計等</v>
          </cell>
          <cell r="N53" t="str">
            <v>業務活動収支</v>
          </cell>
          <cell r="O53">
            <v>706</v>
          </cell>
          <cell r="P53">
            <v>1250</v>
          </cell>
          <cell r="Q53">
            <v>1116</v>
          </cell>
          <cell r="R53">
            <v>1221</v>
          </cell>
          <cell r="S53">
            <v>1940</v>
          </cell>
        </row>
        <row r="54">
          <cell r="D54" t="str">
            <v>本年度純資産変動額</v>
          </cell>
          <cell r="F54">
            <v>-2754</v>
          </cell>
          <cell r="G54">
            <v>-1234</v>
          </cell>
          <cell r="H54">
            <v>-2781</v>
          </cell>
          <cell r="I54">
            <v>-1596</v>
          </cell>
          <cell r="J54">
            <v>-387</v>
          </cell>
          <cell r="N54" t="str">
            <v>投資活動収支</v>
          </cell>
          <cell r="O54">
            <v>-713</v>
          </cell>
          <cell r="P54">
            <v>-761</v>
          </cell>
          <cell r="Q54">
            <v>-700</v>
          </cell>
          <cell r="R54">
            <v>-299</v>
          </cell>
          <cell r="S54">
            <v>-1465</v>
          </cell>
        </row>
        <row r="55">
          <cell r="D55" t="str">
            <v>純資産残高</v>
          </cell>
          <cell r="F55">
            <v>86881</v>
          </cell>
          <cell r="G55">
            <v>85647</v>
          </cell>
          <cell r="H55">
            <v>82866</v>
          </cell>
          <cell r="I55">
            <v>81270</v>
          </cell>
          <cell r="J55">
            <v>80883</v>
          </cell>
          <cell r="N55" t="str">
            <v>財務活動収支</v>
          </cell>
          <cell r="O55">
            <v>-377</v>
          </cell>
          <cell r="P55">
            <v>-673</v>
          </cell>
          <cell r="Q55">
            <v>-313</v>
          </cell>
          <cell r="R55">
            <v>-534</v>
          </cell>
          <cell r="S55">
            <v>-255</v>
          </cell>
        </row>
        <row r="56">
          <cell r="B56" t="str">
            <v>全体</v>
          </cell>
          <cell r="D56" t="str">
            <v>本年度差額</v>
          </cell>
          <cell r="F56">
            <v>-1746</v>
          </cell>
          <cell r="G56">
            <v>-1501</v>
          </cell>
          <cell r="H56">
            <v>-3107</v>
          </cell>
          <cell r="I56">
            <v>-2345</v>
          </cell>
          <cell r="J56">
            <v>-573</v>
          </cell>
          <cell r="M56" t="str">
            <v>全体</v>
          </cell>
          <cell r="N56" t="str">
            <v>業務活動収支</v>
          </cell>
          <cell r="O56">
            <v>1919</v>
          </cell>
          <cell r="P56">
            <v>2275</v>
          </cell>
          <cell r="Q56">
            <v>2066</v>
          </cell>
          <cell r="R56">
            <v>2158</v>
          </cell>
          <cell r="S56">
            <v>3244</v>
          </cell>
        </row>
        <row r="57">
          <cell r="D57" t="str">
            <v>本年度純資産変動額</v>
          </cell>
          <cell r="F57">
            <v>-1884</v>
          </cell>
          <cell r="G57">
            <v>-849</v>
          </cell>
          <cell r="H57">
            <v>-2013</v>
          </cell>
          <cell r="I57">
            <v>-1403</v>
          </cell>
          <cell r="J57">
            <v>223</v>
          </cell>
          <cell r="N57" t="str">
            <v>投資活動収支</v>
          </cell>
          <cell r="O57">
            <v>-1763</v>
          </cell>
          <cell r="P57">
            <v>-1626</v>
          </cell>
          <cell r="Q57">
            <v>-1877</v>
          </cell>
          <cell r="R57">
            <v>-1330</v>
          </cell>
          <cell r="S57">
            <v>-2824</v>
          </cell>
        </row>
        <row r="58">
          <cell r="D58" t="str">
            <v>純資産残高</v>
          </cell>
          <cell r="F58">
            <v>108221</v>
          </cell>
          <cell r="G58">
            <v>107371</v>
          </cell>
          <cell r="H58">
            <v>105355</v>
          </cell>
          <cell r="I58">
            <v>103952</v>
          </cell>
          <cell r="J58">
            <v>104175</v>
          </cell>
          <cell r="N58" t="str">
            <v>財務活動収支</v>
          </cell>
          <cell r="O58">
            <v>-382</v>
          </cell>
          <cell r="P58">
            <v>-874</v>
          </cell>
          <cell r="Q58">
            <v>-558</v>
          </cell>
          <cell r="R58">
            <v>-781</v>
          </cell>
          <cell r="S58">
            <v>-403</v>
          </cell>
        </row>
        <row r="59">
          <cell r="B59" t="str">
            <v>連結</v>
          </cell>
          <cell r="D59" t="str">
            <v>本年度差額</v>
          </cell>
          <cell r="F59">
            <v>-1673</v>
          </cell>
          <cell r="G59">
            <v>-1519</v>
          </cell>
          <cell r="H59">
            <v>-3072</v>
          </cell>
          <cell r="I59">
            <v>-2328</v>
          </cell>
          <cell r="J59">
            <v>-348</v>
          </cell>
          <cell r="M59" t="str">
            <v>連結</v>
          </cell>
          <cell r="N59" t="str">
            <v>業務活動収支</v>
          </cell>
          <cell r="O59">
            <v>2110</v>
          </cell>
          <cell r="P59">
            <v>2388</v>
          </cell>
          <cell r="Q59">
            <v>2186</v>
          </cell>
          <cell r="R59">
            <v>2302</v>
          </cell>
          <cell r="S59">
            <v>3594</v>
          </cell>
        </row>
        <row r="60">
          <cell r="D60" t="str">
            <v>本年度純資産変動額</v>
          </cell>
          <cell r="F60">
            <v>-1513</v>
          </cell>
          <cell r="G60">
            <v>-834</v>
          </cell>
          <cell r="H60">
            <v>-1964</v>
          </cell>
          <cell r="I60">
            <v>-1379</v>
          </cell>
          <cell r="J60">
            <v>1485</v>
          </cell>
          <cell r="N60" t="str">
            <v>投資活動収支</v>
          </cell>
          <cell r="O60">
            <v>-1882</v>
          </cell>
          <cell r="P60">
            <v>-1723</v>
          </cell>
          <cell r="Q60">
            <v>-1950</v>
          </cell>
          <cell r="R60">
            <v>-1393</v>
          </cell>
          <cell r="S60">
            <v>-2837</v>
          </cell>
        </row>
        <row r="61">
          <cell r="D61" t="str">
            <v>純資産残高</v>
          </cell>
          <cell r="F61">
            <v>110519</v>
          </cell>
          <cell r="G61">
            <v>109685</v>
          </cell>
          <cell r="H61">
            <v>107722</v>
          </cell>
          <cell r="I61">
            <v>106343</v>
          </cell>
          <cell r="J61">
            <v>107829</v>
          </cell>
          <cell r="N61" t="str">
            <v>財務活動収支</v>
          </cell>
          <cell r="O61">
            <v>-416</v>
          </cell>
          <cell r="P61">
            <v>-839</v>
          </cell>
          <cell r="Q61">
            <v>-493</v>
          </cell>
          <cell r="R61">
            <v>-776</v>
          </cell>
          <cell r="S61">
            <v>-429</v>
          </cell>
        </row>
      </sheetData>
      <sheetData sheetId="1">
        <row r="6">
          <cell r="D6" t="str">
            <v>平成28年度</v>
          </cell>
          <cell r="E6" t="str">
            <v>平成29年度</v>
          </cell>
          <cell r="F6" t="str">
            <v>平成30年度</v>
          </cell>
          <cell r="G6" t="str">
            <v>令和元年度</v>
          </cell>
          <cell r="H6" t="str">
            <v>令和2年度</v>
          </cell>
          <cell r="L6" t="str">
            <v>平成28年度</v>
          </cell>
          <cell r="M6" t="str">
            <v>平成29年度</v>
          </cell>
          <cell r="N6" t="str">
            <v>平成30年度</v>
          </cell>
          <cell r="O6" t="str">
            <v>令和元年度</v>
          </cell>
          <cell r="P6" t="str">
            <v>令和2年度</v>
          </cell>
          <cell r="T6" t="str">
            <v>平成28年度</v>
          </cell>
          <cell r="U6" t="str">
            <v>平成29年度</v>
          </cell>
          <cell r="V6" t="str">
            <v>平成30年度</v>
          </cell>
          <cell r="W6" t="str">
            <v>令和元年度</v>
          </cell>
          <cell r="X6" t="str">
            <v>令和2年度</v>
          </cell>
        </row>
        <row r="9">
          <cell r="A9" t="str">
            <v>当該値</v>
          </cell>
          <cell r="D9">
            <v>120.4</v>
          </cell>
          <cell r="E9">
            <v>116.9</v>
          </cell>
          <cell r="F9">
            <v>114.3</v>
          </cell>
          <cell r="G9">
            <v>111.1</v>
          </cell>
          <cell r="H9">
            <v>109.8</v>
          </cell>
          <cell r="J9" t="str">
            <v>当該値</v>
          </cell>
          <cell r="L9">
            <v>4.1500000000000004</v>
          </cell>
          <cell r="M9">
            <v>4.13</v>
          </cell>
          <cell r="N9">
            <v>3.95</v>
          </cell>
          <cell r="O9">
            <v>3.74</v>
          </cell>
          <cell r="P9">
            <v>2.6</v>
          </cell>
          <cell r="R9" t="str">
            <v>当該値</v>
          </cell>
          <cell r="T9">
            <v>55.9</v>
          </cell>
          <cell r="U9">
            <v>57.3</v>
          </cell>
          <cell r="V9">
            <v>59.2</v>
          </cell>
          <cell r="W9">
            <v>61.4</v>
          </cell>
          <cell r="X9">
            <v>62.4</v>
          </cell>
        </row>
        <row r="10">
          <cell r="A10" t="str">
            <v>類似団体平均値</v>
          </cell>
          <cell r="D10">
            <v>151.19999999999999</v>
          </cell>
          <cell r="E10">
            <v>142.1</v>
          </cell>
          <cell r="F10">
            <v>142.80000000000001</v>
          </cell>
          <cell r="G10">
            <v>144.4</v>
          </cell>
          <cell r="H10">
            <v>145.9</v>
          </cell>
          <cell r="J10" t="str">
            <v>類似団体平均値</v>
          </cell>
          <cell r="L10">
            <v>3.94</v>
          </cell>
          <cell r="M10">
            <v>3.59</v>
          </cell>
          <cell r="N10">
            <v>3.67</v>
          </cell>
          <cell r="O10">
            <v>3.56</v>
          </cell>
          <cell r="P10">
            <v>2.72</v>
          </cell>
          <cell r="R10" t="str">
            <v>類似団体平均値</v>
          </cell>
          <cell r="T10">
            <v>60.3</v>
          </cell>
          <cell r="U10">
            <v>61.6</v>
          </cell>
          <cell r="V10">
            <v>60.8</v>
          </cell>
          <cell r="W10">
            <v>61.8</v>
          </cell>
          <cell r="X10">
            <v>62.7</v>
          </cell>
        </row>
        <row r="33">
          <cell r="D33" t="str">
            <v>平成28年度</v>
          </cell>
          <cell r="E33" t="str">
            <v>平成29年度</v>
          </cell>
          <cell r="F33" t="str">
            <v>平成30年度</v>
          </cell>
          <cell r="G33" t="str">
            <v>令和元年度</v>
          </cell>
          <cell r="H33" t="str">
            <v>令和2年度</v>
          </cell>
          <cell r="L33" t="str">
            <v>平成28年度</v>
          </cell>
          <cell r="M33" t="str">
            <v>平成29年度</v>
          </cell>
          <cell r="N33" t="str">
            <v>平成30年度</v>
          </cell>
          <cell r="O33" t="str">
            <v>令和元年度</v>
          </cell>
          <cell r="P33" t="str">
            <v>令和2年度</v>
          </cell>
          <cell r="T33" t="str">
            <v>平成28年度</v>
          </cell>
          <cell r="U33" t="str">
            <v>平成29年度</v>
          </cell>
          <cell r="V33" t="str">
            <v>平成30年度</v>
          </cell>
          <cell r="W33" t="str">
            <v>令和元年度</v>
          </cell>
          <cell r="X33" t="str">
            <v>令和2年度</v>
          </cell>
        </row>
        <row r="36">
          <cell r="A36" t="str">
            <v>当該値</v>
          </cell>
          <cell r="D36">
            <v>78.2</v>
          </cell>
          <cell r="E36">
            <v>78.599999999999994</v>
          </cell>
          <cell r="F36">
            <v>77.099999999999994</v>
          </cell>
          <cell r="G36">
            <v>77.099999999999994</v>
          </cell>
          <cell r="H36">
            <v>77.2</v>
          </cell>
          <cell r="J36" t="str">
            <v>当該値</v>
          </cell>
          <cell r="L36">
            <v>7.9</v>
          </cell>
          <cell r="M36">
            <v>7.2</v>
          </cell>
          <cell r="N36">
            <v>6.8</v>
          </cell>
          <cell r="O36">
            <v>6.4</v>
          </cell>
          <cell r="P36">
            <v>6.3</v>
          </cell>
          <cell r="R36" t="str">
            <v>当該値</v>
          </cell>
          <cell r="T36">
            <v>25.7</v>
          </cell>
          <cell r="U36">
            <v>24.8</v>
          </cell>
          <cell r="V36">
            <v>26.8</v>
          </cell>
          <cell r="W36">
            <v>26.4</v>
          </cell>
          <cell r="X36">
            <v>37.5</v>
          </cell>
        </row>
        <row r="37">
          <cell r="A37" t="str">
            <v>類似団体平均値</v>
          </cell>
          <cell r="D37">
            <v>72.400000000000006</v>
          </cell>
          <cell r="E37">
            <v>71</v>
          </cell>
          <cell r="F37">
            <v>71.599999999999994</v>
          </cell>
          <cell r="G37">
            <v>71.599999999999994</v>
          </cell>
          <cell r="H37">
            <v>71.2</v>
          </cell>
          <cell r="J37" t="str">
            <v>類似団体平均値</v>
          </cell>
          <cell r="L37">
            <v>14.6</v>
          </cell>
          <cell r="M37">
            <v>15.3</v>
          </cell>
          <cell r="N37">
            <v>15</v>
          </cell>
          <cell r="O37">
            <v>15.2</v>
          </cell>
          <cell r="P37">
            <v>15.9</v>
          </cell>
          <cell r="R37" t="str">
            <v>類似団体平均値</v>
          </cell>
          <cell r="T37">
            <v>31.2</v>
          </cell>
          <cell r="U37">
            <v>31.7</v>
          </cell>
          <cell r="V37">
            <v>31.8</v>
          </cell>
          <cell r="W37">
            <v>33.1</v>
          </cell>
          <cell r="X37">
            <v>45.2</v>
          </cell>
        </row>
        <row r="60">
          <cell r="D60" t="str">
            <v>平成28年度</v>
          </cell>
          <cell r="E60" t="str">
            <v>平成29年度</v>
          </cell>
          <cell r="F60" t="str">
            <v>平成30年度</v>
          </cell>
          <cell r="G60" t="str">
            <v>令和元年度</v>
          </cell>
          <cell r="H60" t="str">
            <v>令和2年度</v>
          </cell>
          <cell r="L60" t="str">
            <v>平成28年度</v>
          </cell>
          <cell r="M60" t="str">
            <v>平成29年度</v>
          </cell>
          <cell r="N60" t="str">
            <v>平成30年度</v>
          </cell>
          <cell r="O60" t="str">
            <v>令和元年度</v>
          </cell>
          <cell r="P60" t="str">
            <v>令和2年度</v>
          </cell>
          <cell r="T60" t="str">
            <v>平成28年度</v>
          </cell>
          <cell r="U60" t="str">
            <v>平成29年度</v>
          </cell>
          <cell r="V60" t="str">
            <v>平成30年度</v>
          </cell>
          <cell r="W60" t="str">
            <v>令和元年度</v>
          </cell>
          <cell r="X60" t="str">
            <v>令和2年度</v>
          </cell>
        </row>
        <row r="61">
          <cell r="L61">
            <v>883</v>
          </cell>
          <cell r="M61">
            <v>1399</v>
          </cell>
          <cell r="N61">
            <v>1241</v>
          </cell>
          <cell r="O61">
            <v>1327</v>
          </cell>
          <cell r="P61">
            <v>2026</v>
          </cell>
        </row>
        <row r="62">
          <cell r="L62">
            <v>-657</v>
          </cell>
          <cell r="M62">
            <v>-674</v>
          </cell>
          <cell r="N62">
            <v>-732</v>
          </cell>
          <cell r="O62">
            <v>-592</v>
          </cell>
          <cell r="P62">
            <v>-912</v>
          </cell>
        </row>
        <row r="63">
          <cell r="A63" t="str">
            <v>当該値</v>
          </cell>
          <cell r="D63">
            <v>26.3</v>
          </cell>
          <cell r="E63">
            <v>25</v>
          </cell>
          <cell r="F63">
            <v>26.1</v>
          </cell>
          <cell r="G63">
            <v>25.4</v>
          </cell>
          <cell r="H63">
            <v>25</v>
          </cell>
          <cell r="J63" t="str">
            <v>当該値</v>
          </cell>
          <cell r="L63">
            <v>226</v>
          </cell>
          <cell r="M63">
            <v>725</v>
          </cell>
          <cell r="N63">
            <v>509</v>
          </cell>
          <cell r="O63">
            <v>735</v>
          </cell>
          <cell r="P63">
            <v>1114</v>
          </cell>
          <cell r="R63" t="str">
            <v>当該値</v>
          </cell>
          <cell r="T63">
            <v>6.5</v>
          </cell>
          <cell r="U63">
            <v>7.7</v>
          </cell>
          <cell r="V63">
            <v>5.0999999999999996</v>
          </cell>
          <cell r="W63">
            <v>4.9000000000000004</v>
          </cell>
          <cell r="X63">
            <v>3.2</v>
          </cell>
        </row>
        <row r="64">
          <cell r="A64" t="str">
            <v>類似団体平均値</v>
          </cell>
          <cell r="D64">
            <v>41.7</v>
          </cell>
          <cell r="E64">
            <v>41.3</v>
          </cell>
          <cell r="F64">
            <v>40.5</v>
          </cell>
          <cell r="G64">
            <v>41</v>
          </cell>
          <cell r="H64">
            <v>42.1</v>
          </cell>
          <cell r="J64" t="str">
            <v>類似団体平均値</v>
          </cell>
          <cell r="L64">
            <v>329.6</v>
          </cell>
          <cell r="M64">
            <v>172.8</v>
          </cell>
          <cell r="N64">
            <v>390.3</v>
          </cell>
          <cell r="O64">
            <v>397.6</v>
          </cell>
          <cell r="P64">
            <v>656.7</v>
          </cell>
          <cell r="R64" t="str">
            <v>類似団体平均値</v>
          </cell>
          <cell r="T64">
            <v>4.7</v>
          </cell>
          <cell r="U64">
            <v>4.5999999999999996</v>
          </cell>
          <cell r="V64">
            <v>4.5999999999999996</v>
          </cell>
          <cell r="W64">
            <v>4.5</v>
          </cell>
          <cell r="X64">
            <v>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40255768</v>
      </c>
      <c r="BO4" s="426"/>
      <c r="BP4" s="426"/>
      <c r="BQ4" s="426"/>
      <c r="BR4" s="426"/>
      <c r="BS4" s="426"/>
      <c r="BT4" s="426"/>
      <c r="BU4" s="427"/>
      <c r="BV4" s="425">
        <v>28151729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7.6</v>
      </c>
      <c r="CU4" s="610"/>
      <c r="CV4" s="610"/>
      <c r="CW4" s="610"/>
      <c r="CX4" s="610"/>
      <c r="CY4" s="610"/>
      <c r="CZ4" s="610"/>
      <c r="DA4" s="611"/>
      <c r="DB4" s="609">
        <v>7.3</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38614325</v>
      </c>
      <c r="BO5" s="431"/>
      <c r="BP5" s="431"/>
      <c r="BQ5" s="431"/>
      <c r="BR5" s="431"/>
      <c r="BS5" s="431"/>
      <c r="BT5" s="431"/>
      <c r="BU5" s="432"/>
      <c r="BV5" s="430">
        <v>26730249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93.1</v>
      </c>
      <c r="CU5" s="401"/>
      <c r="CV5" s="401"/>
      <c r="CW5" s="401"/>
      <c r="CX5" s="401"/>
      <c r="CY5" s="401"/>
      <c r="CZ5" s="401"/>
      <c r="DA5" s="402"/>
      <c r="DB5" s="400">
        <v>95.5</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1641443</v>
      </c>
      <c r="BO6" s="431"/>
      <c r="BP6" s="431"/>
      <c r="BQ6" s="431"/>
      <c r="BR6" s="431"/>
      <c r="BS6" s="431"/>
      <c r="BT6" s="431"/>
      <c r="BU6" s="432"/>
      <c r="BV6" s="430">
        <v>1421480</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98.9</v>
      </c>
      <c r="CU6" s="584"/>
      <c r="CV6" s="584"/>
      <c r="CW6" s="584"/>
      <c r="CX6" s="584"/>
      <c r="CY6" s="584"/>
      <c r="CZ6" s="584"/>
      <c r="DA6" s="585"/>
      <c r="DB6" s="583">
        <v>102.3</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369114</v>
      </c>
      <c r="BO7" s="431"/>
      <c r="BP7" s="431"/>
      <c r="BQ7" s="431"/>
      <c r="BR7" s="431"/>
      <c r="BS7" s="431"/>
      <c r="BT7" s="431"/>
      <c r="BU7" s="432"/>
      <c r="BV7" s="430">
        <v>232677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16778642</v>
      </c>
      <c r="CU7" s="431"/>
      <c r="CV7" s="431"/>
      <c r="CW7" s="431"/>
      <c r="CX7" s="431"/>
      <c r="CY7" s="431"/>
      <c r="CZ7" s="431"/>
      <c r="DA7" s="432"/>
      <c r="DB7" s="430">
        <v>16268925</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1272329</v>
      </c>
      <c r="BO8" s="431"/>
      <c r="BP8" s="431"/>
      <c r="BQ8" s="431"/>
      <c r="BR8" s="431"/>
      <c r="BS8" s="431"/>
      <c r="BT8" s="431"/>
      <c r="BU8" s="432"/>
      <c r="BV8" s="430">
        <v>1188803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0.81</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93576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83526</v>
      </c>
      <c r="BO9" s="431"/>
      <c r="BP9" s="431"/>
      <c r="BQ9" s="431"/>
      <c r="BR9" s="431"/>
      <c r="BS9" s="431"/>
      <c r="BT9" s="431"/>
      <c r="BU9" s="432"/>
      <c r="BV9" s="430">
        <v>246848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10.199999999999999</v>
      </c>
      <c r="CU9" s="401"/>
      <c r="CV9" s="401"/>
      <c r="CW9" s="401"/>
      <c r="CX9" s="401"/>
      <c r="CY9" s="401"/>
      <c r="CZ9" s="401"/>
      <c r="DA9" s="402"/>
      <c r="DB9" s="400">
        <v>11.5</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117</v>
      </c>
      <c r="M10" s="404"/>
      <c r="N10" s="404"/>
      <c r="O10" s="404"/>
      <c r="P10" s="404"/>
      <c r="Q10" s="405"/>
      <c r="R10" s="406">
        <v>89245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600000</v>
      </c>
      <c r="BO10" s="431"/>
      <c r="BP10" s="431"/>
      <c r="BQ10" s="431"/>
      <c r="BR10" s="431"/>
      <c r="BS10" s="431"/>
      <c r="BT10" s="431"/>
      <c r="BU10" s="432"/>
      <c r="BV10" s="430">
        <v>480000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c r="A12" s="187"/>
      <c r="B12" s="546" t="s">
        <v>128</v>
      </c>
      <c r="C12" s="547"/>
      <c r="D12" s="547"/>
      <c r="E12" s="547"/>
      <c r="F12" s="547"/>
      <c r="G12" s="547"/>
      <c r="H12" s="547"/>
      <c r="I12" s="547"/>
      <c r="J12" s="547"/>
      <c r="K12" s="548"/>
      <c r="L12" s="555" t="s">
        <v>129</v>
      </c>
      <c r="M12" s="556"/>
      <c r="N12" s="556"/>
      <c r="O12" s="556"/>
      <c r="P12" s="556"/>
      <c r="Q12" s="557"/>
      <c r="R12" s="558">
        <v>95366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451097</v>
      </c>
      <c r="BO12" s="431"/>
      <c r="BP12" s="431"/>
      <c r="BQ12" s="431"/>
      <c r="BR12" s="431"/>
      <c r="BS12" s="431"/>
      <c r="BT12" s="431"/>
      <c r="BU12" s="432"/>
      <c r="BV12" s="430">
        <v>678818</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92744</v>
      </c>
      <c r="S13" s="534"/>
      <c r="T13" s="534"/>
      <c r="U13" s="534"/>
      <c r="V13" s="535"/>
      <c r="W13" s="521" t="s">
        <v>138</v>
      </c>
      <c r="X13" s="443"/>
      <c r="Y13" s="443"/>
      <c r="Z13" s="443"/>
      <c r="AA13" s="443"/>
      <c r="AB13" s="444"/>
      <c r="AC13" s="406">
        <v>479</v>
      </c>
      <c r="AD13" s="407"/>
      <c r="AE13" s="407"/>
      <c r="AF13" s="407"/>
      <c r="AG13" s="408"/>
      <c r="AH13" s="406">
        <v>515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232429</v>
      </c>
      <c r="BO13" s="431"/>
      <c r="BP13" s="431"/>
      <c r="BQ13" s="431"/>
      <c r="BR13" s="431"/>
      <c r="BS13" s="431"/>
      <c r="BT13" s="431"/>
      <c r="BU13" s="432"/>
      <c r="BV13" s="430">
        <v>48030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2.4</v>
      </c>
      <c r="CU13" s="401"/>
      <c r="CV13" s="401"/>
      <c r="CW13" s="401"/>
      <c r="CX13" s="401"/>
      <c r="CY13" s="401"/>
      <c r="CZ13" s="401"/>
      <c r="DA13" s="402"/>
      <c r="DB13" s="400">
        <v>2.9</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94843</v>
      </c>
      <c r="S14" s="534"/>
      <c r="T14" s="534"/>
      <c r="U14" s="534"/>
      <c r="V14" s="535"/>
      <c r="W14" s="536"/>
      <c r="X14" s="446"/>
      <c r="Y14" s="446"/>
      <c r="Z14" s="446"/>
      <c r="AA14" s="446"/>
      <c r="AB14" s="447"/>
      <c r="AC14" s="526">
        <v>1.3</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137</v>
      </c>
      <c r="N15" s="531"/>
      <c r="O15" s="531"/>
      <c r="P15" s="531"/>
      <c r="Q15" s="532"/>
      <c r="R15" s="533">
        <v>92394</v>
      </c>
      <c r="S15" s="534"/>
      <c r="T15" s="534"/>
      <c r="U15" s="534"/>
      <c r="V15" s="535"/>
      <c r="W15" s="521" t="s">
        <v>146</v>
      </c>
      <c r="X15" s="443"/>
      <c r="Y15" s="443"/>
      <c r="Z15" s="443"/>
      <c r="AA15" s="443"/>
      <c r="AB15" s="444"/>
      <c r="AC15" s="406">
        <v>7759</v>
      </c>
      <c r="AD15" s="407"/>
      <c r="AE15" s="407"/>
      <c r="AF15" s="407"/>
      <c r="AG15" s="408"/>
      <c r="AH15" s="406">
        <v>7330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10609600</v>
      </c>
      <c r="BO15" s="426"/>
      <c r="BP15" s="426"/>
      <c r="BQ15" s="426"/>
      <c r="BR15" s="426"/>
      <c r="BS15" s="426"/>
      <c r="BT15" s="426"/>
      <c r="BU15" s="427"/>
      <c r="BV15" s="425">
        <v>10030817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20.5</v>
      </c>
      <c r="AD16" s="527"/>
      <c r="AE16" s="527"/>
      <c r="AF16" s="527"/>
      <c r="AG16" s="528"/>
      <c r="AH16" s="526">
        <v>19.7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12976288</v>
      </c>
      <c r="BO16" s="431"/>
      <c r="BP16" s="431"/>
      <c r="BQ16" s="431"/>
      <c r="BR16" s="431"/>
      <c r="BS16" s="431"/>
      <c r="BT16" s="431"/>
      <c r="BU16" s="432"/>
      <c r="BV16" s="430">
        <v>12383050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29685</v>
      </c>
      <c r="AD17" s="407"/>
      <c r="AE17" s="407"/>
      <c r="AF17" s="407"/>
      <c r="AG17" s="408"/>
      <c r="AH17" s="406">
        <v>29413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13415016</v>
      </c>
      <c r="BO17" s="431"/>
      <c r="BP17" s="431"/>
      <c r="BQ17" s="431"/>
      <c r="BR17" s="431"/>
      <c r="BS17" s="431"/>
      <c r="BT17" s="431"/>
      <c r="BU17" s="432"/>
      <c r="BV17" s="430">
        <v>12828876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156</v>
      </c>
      <c r="C18" s="493"/>
      <c r="D18" s="493"/>
      <c r="E18" s="494"/>
      <c r="F18" s="494"/>
      <c r="G18" s="494"/>
      <c r="H18" s="494"/>
      <c r="I18" s="494"/>
      <c r="J18" s="494"/>
      <c r="K18" s="494"/>
      <c r="L18" s="495">
        <v>34.520000000000003</v>
      </c>
      <c r="M18" s="495"/>
      <c r="N18" s="495"/>
      <c r="O18" s="495"/>
      <c r="P18" s="495"/>
      <c r="Q18" s="495"/>
      <c r="R18" s="496"/>
      <c r="S18" s="496"/>
      <c r="T18" s="496"/>
      <c r="U18" s="496"/>
      <c r="V18" s="497"/>
      <c r="W18" s="511"/>
      <c r="X18" s="512"/>
      <c r="Y18" s="512"/>
      <c r="Z18" s="512"/>
      <c r="AA18" s="512"/>
      <c r="AB18" s="522"/>
      <c r="AC18" s="394">
        <v>78.3</v>
      </c>
      <c r="AD18" s="395"/>
      <c r="AE18" s="395"/>
      <c r="AF18" s="395"/>
      <c r="AG18" s="498"/>
      <c r="AH18" s="394">
        <v>78.900000000000006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15789094</v>
      </c>
      <c r="BO18" s="431"/>
      <c r="BP18" s="431"/>
      <c r="BQ18" s="431"/>
      <c r="BR18" s="431"/>
      <c r="BS18" s="431"/>
      <c r="BT18" s="431"/>
      <c r="BU18" s="432"/>
      <c r="BV18" s="430">
        <v>15829130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158</v>
      </c>
      <c r="C19" s="493"/>
      <c r="D19" s="493"/>
      <c r="E19" s="494"/>
      <c r="F19" s="494"/>
      <c r="G19" s="494"/>
      <c r="H19" s="494"/>
      <c r="I19" s="494"/>
      <c r="J19" s="494"/>
      <c r="K19" s="494"/>
      <c r="L19" s="500">
        <v>2711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20518453</v>
      </c>
      <c r="BO19" s="431"/>
      <c r="BP19" s="431"/>
      <c r="BQ19" s="431"/>
      <c r="BR19" s="431"/>
      <c r="BS19" s="431"/>
      <c r="BT19" s="431"/>
      <c r="BU19" s="432"/>
      <c r="BV19" s="430">
        <v>19314069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160</v>
      </c>
      <c r="C20" s="493"/>
      <c r="D20" s="493"/>
      <c r="E20" s="494"/>
      <c r="F20" s="494"/>
      <c r="G20" s="494"/>
      <c r="H20" s="494"/>
      <c r="I20" s="494"/>
      <c r="J20" s="494"/>
      <c r="K20" s="494"/>
      <c r="L20" s="500">
        <v>38456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20578359</v>
      </c>
      <c r="BO23" s="431"/>
      <c r="BP23" s="431"/>
      <c r="BQ23" s="431"/>
      <c r="BR23" s="431"/>
      <c r="BS23" s="431"/>
      <c r="BT23" s="431"/>
      <c r="BU23" s="432"/>
      <c r="BV23" s="430">
        <v>20779929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169</v>
      </c>
      <c r="F24" s="404"/>
      <c r="G24" s="404"/>
      <c r="H24" s="404"/>
      <c r="I24" s="404"/>
      <c r="J24" s="404"/>
      <c r="K24" s="405"/>
      <c r="L24" s="406">
        <v>1</v>
      </c>
      <c r="M24" s="407"/>
      <c r="N24" s="407"/>
      <c r="O24" s="407"/>
      <c r="P24" s="408"/>
      <c r="Q24" s="406">
        <v>7920</v>
      </c>
      <c r="R24" s="407"/>
      <c r="S24" s="407"/>
      <c r="T24" s="407"/>
      <c r="U24" s="407"/>
      <c r="V24" s="408"/>
      <c r="W24" s="472"/>
      <c r="X24" s="463"/>
      <c r="Y24" s="464"/>
      <c r="Z24" s="403" t="s">
        <v>170</v>
      </c>
      <c r="AA24" s="404"/>
      <c r="AB24" s="404"/>
      <c r="AC24" s="404"/>
      <c r="AD24" s="404"/>
      <c r="AE24" s="404"/>
      <c r="AF24" s="404"/>
      <c r="AG24" s="405"/>
      <c r="AH24" s="406">
        <v>574</v>
      </c>
      <c r="AI24" s="407"/>
      <c r="AJ24" s="407"/>
      <c r="AK24" s="407"/>
      <c r="AL24" s="408"/>
      <c r="AM24" s="406">
        <v>1700762</v>
      </c>
      <c r="AN24" s="407"/>
      <c r="AO24" s="407"/>
      <c r="AP24" s="407"/>
      <c r="AQ24" s="407"/>
      <c r="AR24" s="408"/>
      <c r="AS24" s="406">
        <v>2963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17650569</v>
      </c>
      <c r="BO24" s="431"/>
      <c r="BP24" s="431"/>
      <c r="BQ24" s="431"/>
      <c r="BR24" s="431"/>
      <c r="BS24" s="431"/>
      <c r="BT24" s="431"/>
      <c r="BU24" s="432"/>
      <c r="BV24" s="430">
        <v>17414629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172</v>
      </c>
      <c r="F25" s="404"/>
      <c r="G25" s="404"/>
      <c r="H25" s="404"/>
      <c r="I25" s="404"/>
      <c r="J25" s="404"/>
      <c r="K25" s="405"/>
      <c r="L25" s="406">
        <v>1</v>
      </c>
      <c r="M25" s="407"/>
      <c r="N25" s="407"/>
      <c r="O25" s="407"/>
      <c r="P25" s="408"/>
      <c r="Q25" s="406">
        <v>6882</v>
      </c>
      <c r="R25" s="407"/>
      <c r="S25" s="407"/>
      <c r="T25" s="407"/>
      <c r="U25" s="407"/>
      <c r="V25" s="408"/>
      <c r="W25" s="472"/>
      <c r="X25" s="463"/>
      <c r="Y25" s="464"/>
      <c r="Z25" s="403" t="s">
        <v>173</v>
      </c>
      <c r="AA25" s="404"/>
      <c r="AB25" s="404"/>
      <c r="AC25" s="404"/>
      <c r="AD25" s="404"/>
      <c r="AE25" s="404"/>
      <c r="AF25" s="404"/>
      <c r="AG25" s="405"/>
      <c r="AH25" s="406">
        <v>113</v>
      </c>
      <c r="AI25" s="407"/>
      <c r="AJ25" s="407"/>
      <c r="AK25" s="407"/>
      <c r="AL25" s="408"/>
      <c r="AM25" s="406">
        <v>346797</v>
      </c>
      <c r="AN25" s="407"/>
      <c r="AO25" s="407"/>
      <c r="AP25" s="407"/>
      <c r="AQ25" s="407"/>
      <c r="AR25" s="408"/>
      <c r="AS25" s="406">
        <v>3069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5034822</v>
      </c>
      <c r="BO25" s="426"/>
      <c r="BP25" s="426"/>
      <c r="BQ25" s="426"/>
      <c r="BR25" s="426"/>
      <c r="BS25" s="426"/>
      <c r="BT25" s="426"/>
      <c r="BU25" s="427"/>
      <c r="BV25" s="425">
        <v>3797916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175</v>
      </c>
      <c r="F26" s="404"/>
      <c r="G26" s="404"/>
      <c r="H26" s="404"/>
      <c r="I26" s="404"/>
      <c r="J26" s="404"/>
      <c r="K26" s="405"/>
      <c r="L26" s="406">
        <v>1</v>
      </c>
      <c r="M26" s="407"/>
      <c r="N26" s="407"/>
      <c r="O26" s="407"/>
      <c r="P26" s="408"/>
      <c r="Q26" s="406">
        <v>6460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12336</v>
      </c>
      <c r="AN26" s="407"/>
      <c r="AO26" s="407"/>
      <c r="AP26" s="407"/>
      <c r="AQ26" s="407"/>
      <c r="AR26" s="408"/>
      <c r="AS26" s="406">
        <v>3084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179</v>
      </c>
      <c r="F27" s="404"/>
      <c r="G27" s="404"/>
      <c r="H27" s="404"/>
      <c r="I27" s="404"/>
      <c r="J27" s="404"/>
      <c r="K27" s="405"/>
      <c r="L27" s="406">
        <v>1</v>
      </c>
      <c r="M27" s="407"/>
      <c r="N27" s="407"/>
      <c r="O27" s="407"/>
      <c r="P27" s="408"/>
      <c r="Q27" s="406">
        <v>5000</v>
      </c>
      <c r="R27" s="407"/>
      <c r="S27" s="407"/>
      <c r="T27" s="407"/>
      <c r="U27" s="407"/>
      <c r="V27" s="408"/>
      <c r="W27" s="472"/>
      <c r="X27" s="463"/>
      <c r="Y27" s="464"/>
      <c r="Z27" s="403" t="s">
        <v>180</v>
      </c>
      <c r="AA27" s="404"/>
      <c r="AB27" s="404"/>
      <c r="AC27" s="404"/>
      <c r="AD27" s="404"/>
      <c r="AE27" s="404"/>
      <c r="AF27" s="404"/>
      <c r="AG27" s="405"/>
      <c r="AH27" s="406">
        <v>10</v>
      </c>
      <c r="AI27" s="407"/>
      <c r="AJ27" s="407"/>
      <c r="AK27" s="407"/>
      <c r="AL27" s="408"/>
      <c r="AM27" s="406">
        <v>35690</v>
      </c>
      <c r="AN27" s="407"/>
      <c r="AO27" s="407"/>
      <c r="AP27" s="407"/>
      <c r="AQ27" s="407"/>
      <c r="AR27" s="408"/>
      <c r="AS27" s="406">
        <v>3569</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182</v>
      </c>
      <c r="F28" s="404"/>
      <c r="G28" s="404"/>
      <c r="H28" s="404"/>
      <c r="I28" s="404"/>
      <c r="J28" s="404"/>
      <c r="K28" s="405"/>
      <c r="L28" s="406">
        <v>1</v>
      </c>
      <c r="M28" s="407"/>
      <c r="N28" s="407"/>
      <c r="O28" s="407"/>
      <c r="P28" s="408"/>
      <c r="Q28" s="406">
        <v>4500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136</v>
      </c>
      <c r="AN28" s="407"/>
      <c r="AO28" s="407"/>
      <c r="AP28" s="407"/>
      <c r="AQ28" s="407"/>
      <c r="AR28" s="408"/>
      <c r="AS28" s="406" t="s">
        <v>178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3120837</v>
      </c>
      <c r="BO28" s="426"/>
      <c r="BP28" s="426"/>
      <c r="BQ28" s="426"/>
      <c r="BR28" s="426"/>
      <c r="BS28" s="426"/>
      <c r="BT28" s="426"/>
      <c r="BU28" s="427"/>
      <c r="BV28" s="425">
        <v>2971934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185</v>
      </c>
      <c r="F29" s="404"/>
      <c r="G29" s="404"/>
      <c r="H29" s="404"/>
      <c r="I29" s="404"/>
      <c r="J29" s="404"/>
      <c r="K29" s="405"/>
      <c r="L29" s="406">
        <v>18</v>
      </c>
      <c r="M29" s="407"/>
      <c r="N29" s="407"/>
      <c r="O29" s="407"/>
      <c r="P29" s="408"/>
      <c r="Q29" s="406">
        <v>4300</v>
      </c>
      <c r="R29" s="407"/>
      <c r="S29" s="407"/>
      <c r="T29" s="407"/>
      <c r="U29" s="407"/>
      <c r="V29" s="408"/>
      <c r="W29" s="473"/>
      <c r="X29" s="474"/>
      <c r="Y29" s="475"/>
      <c r="Z29" s="403" t="s">
        <v>186</v>
      </c>
      <c r="AA29" s="404"/>
      <c r="AB29" s="404"/>
      <c r="AC29" s="404"/>
      <c r="AD29" s="404"/>
      <c r="AE29" s="404"/>
      <c r="AF29" s="404"/>
      <c r="AG29" s="405"/>
      <c r="AH29" s="406">
        <v>584</v>
      </c>
      <c r="AI29" s="407"/>
      <c r="AJ29" s="407"/>
      <c r="AK29" s="407"/>
      <c r="AL29" s="408"/>
      <c r="AM29" s="406">
        <v>1736452</v>
      </c>
      <c r="AN29" s="407"/>
      <c r="AO29" s="407"/>
      <c r="AP29" s="407"/>
      <c r="AQ29" s="407"/>
      <c r="AR29" s="408"/>
      <c r="AS29" s="406">
        <v>2973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1001121</v>
      </c>
      <c r="BO29" s="431"/>
      <c r="BP29" s="431"/>
      <c r="BQ29" s="431"/>
      <c r="BR29" s="431"/>
      <c r="BS29" s="431"/>
      <c r="BT29" s="431"/>
      <c r="BU29" s="432"/>
      <c r="BV29" s="430">
        <v>581121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100</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4607720</v>
      </c>
      <c r="BO30" s="434"/>
      <c r="BP30" s="434"/>
      <c r="BQ30" s="434"/>
      <c r="BR30" s="434"/>
      <c r="BS30" s="434"/>
      <c r="BT30" s="434"/>
      <c r="BU30" s="435"/>
      <c r="BV30" s="433">
        <v>4623573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四街道市地域振興財団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印旛郡市広域市町村圏事務組合（一般会計）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印旛郡市広域市町村圏事務組合（水道用水供給事業会計）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印旛衛生施設管理組合（一般会計）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佐倉市、四街道市、酒々井町葬祭組合（一般会計）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印旛利根川水防事務組合（一般会計）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千葉県後期高齢者医療広域連合（一般会計）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qNlI9/1TNYapUNuBHr92N4AgtJVwXdKaCGyzIuDO0Lunb/3OufI+nGHcVOoyC5AUHtb62KmtULZZrBd0Pv6inQ==" saltValue="3kr16aM9dnUtTjisyvjk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12" t="s">
        <v>557</v>
      </c>
      <c r="D34" s="1212"/>
      <c r="E34" s="1213"/>
      <c r="F34" s="32">
        <v>27.64</v>
      </c>
      <c r="G34" s="33">
        <v>25.53</v>
      </c>
      <c r="H34" s="33">
        <v>23.1</v>
      </c>
      <c r="I34" s="33">
        <v>20.76</v>
      </c>
      <c r="J34" s="34">
        <v>19.38</v>
      </c>
      <c r="K34" s="22"/>
      <c r="L34" s="22"/>
      <c r="M34" s="22"/>
      <c r="N34" s="22"/>
      <c r="O34" s="22"/>
      <c r="P34" s="22"/>
    </row>
    <row r="35" spans="1:16" ht="39" customHeight="1">
      <c r="A35" s="22"/>
      <c r="B35" s="35"/>
      <c r="C35" s="1206" t="s">
        <v>558</v>
      </c>
      <c r="D35" s="1207"/>
      <c r="E35" s="1208"/>
      <c r="F35" s="36">
        <v>6.24</v>
      </c>
      <c r="G35" s="37">
        <v>5.04</v>
      </c>
      <c r="H35" s="37">
        <v>5.78</v>
      </c>
      <c r="I35" s="37">
        <v>7.3</v>
      </c>
      <c r="J35" s="38">
        <v>7.58</v>
      </c>
      <c r="K35" s="22"/>
      <c r="L35" s="22"/>
      <c r="M35" s="22"/>
      <c r="N35" s="22"/>
      <c r="O35" s="22"/>
      <c r="P35" s="22"/>
    </row>
    <row r="36" spans="1:16" ht="39" customHeight="1">
      <c r="A36" s="22"/>
      <c r="B36" s="35"/>
      <c r="C36" s="1206" t="s">
        <v>559</v>
      </c>
      <c r="D36" s="1207"/>
      <c r="E36" s="1208"/>
      <c r="F36" s="36">
        <v>1.05</v>
      </c>
      <c r="G36" s="37">
        <v>1.1299999999999999</v>
      </c>
      <c r="H36" s="37">
        <v>1.78</v>
      </c>
      <c r="I36" s="37">
        <v>1.64</v>
      </c>
      <c r="J36" s="38">
        <v>2.68</v>
      </c>
      <c r="K36" s="22"/>
      <c r="L36" s="22"/>
      <c r="M36" s="22"/>
      <c r="N36" s="22"/>
      <c r="O36" s="22"/>
      <c r="P36" s="22"/>
    </row>
    <row r="37" spans="1:16" ht="39" customHeight="1">
      <c r="A37" s="22"/>
      <c r="B37" s="35"/>
      <c r="C37" s="1206" t="s">
        <v>560</v>
      </c>
      <c r="D37" s="1207"/>
      <c r="E37" s="1208"/>
      <c r="F37" s="36">
        <v>0.04</v>
      </c>
      <c r="G37" s="37">
        <v>1.31</v>
      </c>
      <c r="H37" s="37">
        <v>1.19</v>
      </c>
      <c r="I37" s="37">
        <v>1.27</v>
      </c>
      <c r="J37" s="38">
        <v>1.46</v>
      </c>
      <c r="K37" s="22"/>
      <c r="L37" s="22"/>
      <c r="M37" s="22"/>
      <c r="N37" s="22"/>
      <c r="O37" s="22"/>
      <c r="P37" s="22"/>
    </row>
    <row r="38" spans="1:16" ht="39" customHeight="1">
      <c r="A38" s="22"/>
      <c r="B38" s="35"/>
      <c r="C38" s="1206" t="s">
        <v>561</v>
      </c>
      <c r="D38" s="1207"/>
      <c r="E38" s="1208"/>
      <c r="F38" s="36">
        <v>2.0299999999999998</v>
      </c>
      <c r="G38" s="37">
        <v>2.4500000000000002</v>
      </c>
      <c r="H38" s="37">
        <v>0.49</v>
      </c>
      <c r="I38" s="37">
        <v>0.54</v>
      </c>
      <c r="J38" s="38">
        <v>0.48</v>
      </c>
      <c r="K38" s="22"/>
      <c r="L38" s="22"/>
      <c r="M38" s="22"/>
      <c r="N38" s="22"/>
      <c r="O38" s="22"/>
      <c r="P38" s="22"/>
    </row>
    <row r="39" spans="1:16" ht="39" customHeight="1">
      <c r="A39" s="22"/>
      <c r="B39" s="35"/>
      <c r="C39" s="1206" t="s">
        <v>562</v>
      </c>
      <c r="D39" s="1207"/>
      <c r="E39" s="1208"/>
      <c r="F39" s="36">
        <v>0.08</v>
      </c>
      <c r="G39" s="37">
        <v>0.03</v>
      </c>
      <c r="H39" s="37">
        <v>0.2</v>
      </c>
      <c r="I39" s="37">
        <v>0.02</v>
      </c>
      <c r="J39" s="38">
        <v>0.03</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563</v>
      </c>
      <c r="D42" s="1207"/>
      <c r="E42" s="1208"/>
      <c r="F42" s="36" t="s">
        <v>509</v>
      </c>
      <c r="G42" s="37" t="s">
        <v>509</v>
      </c>
      <c r="H42" s="37" t="s">
        <v>509</v>
      </c>
      <c r="I42" s="37" t="s">
        <v>509</v>
      </c>
      <c r="J42" s="38" t="s">
        <v>509</v>
      </c>
      <c r="K42" s="22"/>
      <c r="L42" s="22"/>
      <c r="M42" s="22"/>
      <c r="N42" s="22"/>
      <c r="O42" s="22"/>
      <c r="P42" s="22"/>
    </row>
    <row r="43" spans="1:16" ht="39" customHeight="1" thickBot="1">
      <c r="A43" s="22"/>
      <c r="B43" s="40"/>
      <c r="C43" s="1209" t="s">
        <v>564</v>
      </c>
      <c r="D43" s="1210"/>
      <c r="E43" s="1211"/>
      <c r="F43" s="41">
        <v>0.04</v>
      </c>
      <c r="G43" s="42">
        <v>0.03</v>
      </c>
      <c r="H43" s="42">
        <v>0.03</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HKyk65JqNGg/bN/lPGSt9jtXvtIYtwuYi0+nj2XFZb7YzDjGGSFZSjm47atIyEOsPD/XzOvrOQcgh8kFX7RA==" saltValue="6VCYTr3xhi+8IlzLK+QY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2" t="s">
        <v>10</v>
      </c>
      <c r="C45" s="1233"/>
      <c r="D45" s="58"/>
      <c r="E45" s="1238" t="s">
        <v>11</v>
      </c>
      <c r="F45" s="1238"/>
      <c r="G45" s="1238"/>
      <c r="H45" s="1238"/>
      <c r="I45" s="1238"/>
      <c r="J45" s="1239"/>
      <c r="K45" s="59">
        <v>2262</v>
      </c>
      <c r="L45" s="60">
        <v>2334</v>
      </c>
      <c r="M45" s="60">
        <v>2343</v>
      </c>
      <c r="N45" s="60">
        <v>2241</v>
      </c>
      <c r="O45" s="61">
        <v>2105</v>
      </c>
      <c r="P45" s="48"/>
      <c r="Q45" s="48"/>
      <c r="R45" s="48"/>
      <c r="S45" s="48"/>
      <c r="T45" s="48"/>
      <c r="U45" s="48"/>
    </row>
    <row r="46" spans="1:21" ht="30.75" customHeight="1">
      <c r="A46" s="48"/>
      <c r="B46" s="1234"/>
      <c r="C46" s="1235"/>
      <c r="D46" s="62"/>
      <c r="E46" s="1216" t="s">
        <v>12</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c r="A47" s="48"/>
      <c r="B47" s="1234"/>
      <c r="C47" s="1235"/>
      <c r="D47" s="62"/>
      <c r="E47" s="1216" t="s">
        <v>13</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c r="A48" s="48"/>
      <c r="B48" s="1234"/>
      <c r="C48" s="1235"/>
      <c r="D48" s="62"/>
      <c r="E48" s="1216" t="s">
        <v>14</v>
      </c>
      <c r="F48" s="1216"/>
      <c r="G48" s="1216"/>
      <c r="H48" s="1216"/>
      <c r="I48" s="1216"/>
      <c r="J48" s="1217"/>
      <c r="K48" s="63">
        <v>301</v>
      </c>
      <c r="L48" s="64">
        <v>135</v>
      </c>
      <c r="M48" s="64">
        <v>142</v>
      </c>
      <c r="N48" s="64">
        <v>115</v>
      </c>
      <c r="O48" s="65">
        <v>162</v>
      </c>
      <c r="P48" s="48"/>
      <c r="Q48" s="48"/>
      <c r="R48" s="48"/>
      <c r="S48" s="48"/>
      <c r="T48" s="48"/>
      <c r="U48" s="48"/>
    </row>
    <row r="49" spans="1:21" ht="30.75" customHeight="1">
      <c r="A49" s="48"/>
      <c r="B49" s="1234"/>
      <c r="C49" s="1235"/>
      <c r="D49" s="62"/>
      <c r="E49" s="1216" t="s">
        <v>15</v>
      </c>
      <c r="F49" s="1216"/>
      <c r="G49" s="1216"/>
      <c r="H49" s="1216"/>
      <c r="I49" s="1216"/>
      <c r="J49" s="1217"/>
      <c r="K49" s="63">
        <v>45</v>
      </c>
      <c r="L49" s="64">
        <v>11</v>
      </c>
      <c r="M49" s="64">
        <v>7</v>
      </c>
      <c r="N49" s="64">
        <v>18</v>
      </c>
      <c r="O49" s="65">
        <v>7</v>
      </c>
      <c r="P49" s="48"/>
      <c r="Q49" s="48"/>
      <c r="R49" s="48"/>
      <c r="S49" s="48"/>
      <c r="T49" s="48"/>
      <c r="U49" s="48"/>
    </row>
    <row r="50" spans="1:21" ht="30.75" customHeight="1">
      <c r="A50" s="48"/>
      <c r="B50" s="1234"/>
      <c r="C50" s="1235"/>
      <c r="D50" s="62"/>
      <c r="E50" s="1216" t="s">
        <v>16</v>
      </c>
      <c r="F50" s="1216"/>
      <c r="G50" s="1216"/>
      <c r="H50" s="1216"/>
      <c r="I50" s="1216"/>
      <c r="J50" s="1217"/>
      <c r="K50" s="63">
        <v>1</v>
      </c>
      <c r="L50" s="64">
        <v>1</v>
      </c>
      <c r="M50" s="64">
        <v>1</v>
      </c>
      <c r="N50" s="64">
        <v>1</v>
      </c>
      <c r="O50" s="65">
        <v>1</v>
      </c>
      <c r="P50" s="48"/>
      <c r="Q50" s="48"/>
      <c r="R50" s="48"/>
      <c r="S50" s="48"/>
      <c r="T50" s="48"/>
      <c r="U50" s="48"/>
    </row>
    <row r="51" spans="1:21" ht="30.75" customHeight="1">
      <c r="A51" s="48"/>
      <c r="B51" s="1236"/>
      <c r="C51" s="1237"/>
      <c r="D51" s="66"/>
      <c r="E51" s="1216" t="s">
        <v>17</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c r="A52" s="48"/>
      <c r="B52" s="1214" t="s">
        <v>18</v>
      </c>
      <c r="C52" s="1215"/>
      <c r="D52" s="66"/>
      <c r="E52" s="1216" t="s">
        <v>19</v>
      </c>
      <c r="F52" s="1216"/>
      <c r="G52" s="1216"/>
      <c r="H52" s="1216"/>
      <c r="I52" s="1216"/>
      <c r="J52" s="1217"/>
      <c r="K52" s="63">
        <v>2065</v>
      </c>
      <c r="L52" s="64">
        <v>2027</v>
      </c>
      <c r="M52" s="64">
        <v>2017</v>
      </c>
      <c r="N52" s="64">
        <v>2038</v>
      </c>
      <c r="O52" s="65">
        <v>2025</v>
      </c>
      <c r="P52" s="48"/>
      <c r="Q52" s="48"/>
      <c r="R52" s="48"/>
      <c r="S52" s="48"/>
      <c r="T52" s="48"/>
      <c r="U52" s="48"/>
    </row>
    <row r="53" spans="1:21" ht="30.75" customHeight="1" thickBot="1">
      <c r="A53" s="48"/>
      <c r="B53" s="1218" t="s">
        <v>20</v>
      </c>
      <c r="C53" s="1219"/>
      <c r="D53" s="67"/>
      <c r="E53" s="1220" t="s">
        <v>21</v>
      </c>
      <c r="F53" s="1220"/>
      <c r="G53" s="1220"/>
      <c r="H53" s="1220"/>
      <c r="I53" s="1220"/>
      <c r="J53" s="1221"/>
      <c r="K53" s="68">
        <v>544</v>
      </c>
      <c r="L53" s="69">
        <v>454</v>
      </c>
      <c r="M53" s="69">
        <v>476</v>
      </c>
      <c r="N53" s="69">
        <v>337</v>
      </c>
      <c r="O53" s="70">
        <v>250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22" t="s">
        <v>24</v>
      </c>
      <c r="C57" s="1223"/>
      <c r="D57" s="1226" t="s">
        <v>25</v>
      </c>
      <c r="E57" s="1227"/>
      <c r="F57" s="1227"/>
      <c r="G57" s="1227"/>
      <c r="H57" s="1227"/>
      <c r="I57" s="1227"/>
      <c r="J57" s="1228"/>
      <c r="K57" s="83" t="s">
        <v>601</v>
      </c>
      <c r="L57" s="84" t="s">
        <v>601</v>
      </c>
      <c r="M57" s="84" t="s">
        <v>601</v>
      </c>
      <c r="N57" s="84" t="s">
        <v>601</v>
      </c>
      <c r="O57" s="85" t="s">
        <v>601</v>
      </c>
    </row>
    <row r="58" spans="1:21" ht="31.5" customHeight="1" thickBot="1">
      <c r="B58" s="1224"/>
      <c r="C58" s="1225"/>
      <c r="D58" s="1229" t="s">
        <v>26</v>
      </c>
      <c r="E58" s="1230"/>
      <c r="F58" s="1230"/>
      <c r="G58" s="1230"/>
      <c r="H58" s="1230"/>
      <c r="I58" s="1230"/>
      <c r="J58" s="1231"/>
      <c r="K58" s="86" t="s">
        <v>601</v>
      </c>
      <c r="L58" s="87" t="s">
        <v>601</v>
      </c>
      <c r="M58" s="87" t="s">
        <v>601</v>
      </c>
      <c r="N58" s="87" t="s">
        <v>601</v>
      </c>
      <c r="O58" s="88" t="s">
        <v>601</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mxmxHlMFz0B8QdBaXrO0dVV+GSY53L1rdYI9xsd0CVQ4Rb7PMwfjWO+JNjXHtyQMS5qYEelKv2m3L7sQ9NIzw==" saltValue="Q9uQgLe9LaC8ZweljfWF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52" t="s">
        <v>29</v>
      </c>
      <c r="C41" s="1253"/>
      <c r="D41" s="102"/>
      <c r="E41" s="1254" t="s">
        <v>30</v>
      </c>
      <c r="F41" s="1254"/>
      <c r="G41" s="1254"/>
      <c r="H41" s="1255"/>
      <c r="I41" s="103">
        <v>22142</v>
      </c>
      <c r="J41" s="104">
        <v>21522</v>
      </c>
      <c r="K41" s="104">
        <v>21261</v>
      </c>
      <c r="L41" s="104">
        <v>20780</v>
      </c>
      <c r="M41" s="105">
        <v>20578</v>
      </c>
    </row>
    <row r="42" spans="2:13" ht="27.75" customHeight="1">
      <c r="B42" s="1242"/>
      <c r="C42" s="1243"/>
      <c r="D42" s="106"/>
      <c r="E42" s="1246" t="s">
        <v>31</v>
      </c>
      <c r="F42" s="1246"/>
      <c r="G42" s="1246"/>
      <c r="H42" s="1247"/>
      <c r="I42" s="107" t="s">
        <v>509</v>
      </c>
      <c r="J42" s="108">
        <v>641</v>
      </c>
      <c r="K42" s="108">
        <v>583</v>
      </c>
      <c r="L42" s="108">
        <v>536</v>
      </c>
      <c r="M42" s="109">
        <v>477</v>
      </c>
    </row>
    <row r="43" spans="2:13" ht="27.75" customHeight="1">
      <c r="B43" s="1242"/>
      <c r="C43" s="1243"/>
      <c r="D43" s="106"/>
      <c r="E43" s="1246" t="s">
        <v>32</v>
      </c>
      <c r="F43" s="1246"/>
      <c r="G43" s="1246"/>
      <c r="H43" s="1247"/>
      <c r="I43" s="107">
        <v>2409</v>
      </c>
      <c r="J43" s="108">
        <v>1913</v>
      </c>
      <c r="K43" s="108">
        <v>1548</v>
      </c>
      <c r="L43" s="108">
        <v>1218</v>
      </c>
      <c r="M43" s="109">
        <v>1160</v>
      </c>
    </row>
    <row r="44" spans="2:13" ht="27.75" customHeight="1">
      <c r="B44" s="1242"/>
      <c r="C44" s="1243"/>
      <c r="D44" s="106"/>
      <c r="E44" s="1246" t="s">
        <v>33</v>
      </c>
      <c r="F44" s="1246"/>
      <c r="G44" s="1246"/>
      <c r="H44" s="1247"/>
      <c r="I44" s="107">
        <v>12</v>
      </c>
      <c r="J44" s="108">
        <v>1</v>
      </c>
      <c r="K44" s="108">
        <v>0</v>
      </c>
      <c r="L44" s="108" t="s">
        <v>509</v>
      </c>
      <c r="M44" s="109" t="s">
        <v>509</v>
      </c>
    </row>
    <row r="45" spans="2:13" ht="27.75" customHeight="1">
      <c r="B45" s="1242"/>
      <c r="C45" s="1243"/>
      <c r="D45" s="106"/>
      <c r="E45" s="1246" t="s">
        <v>34</v>
      </c>
      <c r="F45" s="1246"/>
      <c r="G45" s="1246"/>
      <c r="H45" s="1247"/>
      <c r="I45" s="107">
        <v>2373</v>
      </c>
      <c r="J45" s="108">
        <v>2321</v>
      </c>
      <c r="K45" s="108">
        <v>1979</v>
      </c>
      <c r="L45" s="108">
        <v>1989</v>
      </c>
      <c r="M45" s="109">
        <v>1930</v>
      </c>
    </row>
    <row r="46" spans="2:13" ht="27.75" customHeight="1">
      <c r="B46" s="1242"/>
      <c r="C46" s="1243"/>
      <c r="D46" s="110"/>
      <c r="E46" s="1246" t="s">
        <v>35</v>
      </c>
      <c r="F46" s="1246"/>
      <c r="G46" s="1246"/>
      <c r="H46" s="1247"/>
      <c r="I46" s="107" t="s">
        <v>509</v>
      </c>
      <c r="J46" s="108" t="s">
        <v>509</v>
      </c>
      <c r="K46" s="108" t="s">
        <v>509</v>
      </c>
      <c r="L46" s="108" t="s">
        <v>509</v>
      </c>
      <c r="M46" s="109" t="s">
        <v>509</v>
      </c>
    </row>
    <row r="47" spans="2:13" ht="27.75" customHeight="1">
      <c r="B47" s="1242"/>
      <c r="C47" s="1243"/>
      <c r="D47" s="111"/>
      <c r="E47" s="1256" t="s">
        <v>36</v>
      </c>
      <c r="F47" s="1257"/>
      <c r="G47" s="1257"/>
      <c r="H47" s="1258"/>
      <c r="I47" s="107" t="s">
        <v>509</v>
      </c>
      <c r="J47" s="108" t="s">
        <v>509</v>
      </c>
      <c r="K47" s="108" t="s">
        <v>509</v>
      </c>
      <c r="L47" s="108" t="s">
        <v>509</v>
      </c>
      <c r="M47" s="109" t="s">
        <v>509</v>
      </c>
    </row>
    <row r="48" spans="2:13" ht="27.75" customHeight="1">
      <c r="B48" s="1242"/>
      <c r="C48" s="1243"/>
      <c r="D48" s="106"/>
      <c r="E48" s="1246" t="s">
        <v>37</v>
      </c>
      <c r="F48" s="1246"/>
      <c r="G48" s="1246"/>
      <c r="H48" s="1247"/>
      <c r="I48" s="107" t="s">
        <v>509</v>
      </c>
      <c r="J48" s="108" t="s">
        <v>509</v>
      </c>
      <c r="K48" s="108" t="s">
        <v>509</v>
      </c>
      <c r="L48" s="108" t="s">
        <v>509</v>
      </c>
      <c r="M48" s="109" t="s">
        <v>509</v>
      </c>
    </row>
    <row r="49" spans="2:13" ht="27.75" customHeight="1">
      <c r="B49" s="1244"/>
      <c r="C49" s="1245"/>
      <c r="D49" s="106"/>
      <c r="E49" s="1246" t="s">
        <v>38</v>
      </c>
      <c r="F49" s="1246"/>
      <c r="G49" s="1246"/>
      <c r="H49" s="1247"/>
      <c r="I49" s="107" t="s">
        <v>509</v>
      </c>
      <c r="J49" s="108" t="s">
        <v>509</v>
      </c>
      <c r="K49" s="108" t="s">
        <v>509</v>
      </c>
      <c r="L49" s="108" t="s">
        <v>509</v>
      </c>
      <c r="M49" s="109" t="s">
        <v>509</v>
      </c>
    </row>
    <row r="50" spans="2:13" ht="27.75" customHeight="1">
      <c r="B50" s="1240" t="s">
        <v>39</v>
      </c>
      <c r="C50" s="1241"/>
      <c r="D50" s="112"/>
      <c r="E50" s="1246" t="s">
        <v>40</v>
      </c>
      <c r="F50" s="1246"/>
      <c r="G50" s="1246"/>
      <c r="H50" s="1247"/>
      <c r="I50" s="107">
        <v>9037</v>
      </c>
      <c r="J50" s="108">
        <v>9033</v>
      </c>
      <c r="K50" s="108">
        <v>9142</v>
      </c>
      <c r="L50" s="108">
        <v>8854</v>
      </c>
      <c r="M50" s="109">
        <v>9578</v>
      </c>
    </row>
    <row r="51" spans="2:13" ht="27.75" customHeight="1">
      <c r="B51" s="1242"/>
      <c r="C51" s="1243"/>
      <c r="D51" s="106"/>
      <c r="E51" s="1246" t="s">
        <v>41</v>
      </c>
      <c r="F51" s="1246"/>
      <c r="G51" s="1246"/>
      <c r="H51" s="1247"/>
      <c r="I51" s="107">
        <v>2762</v>
      </c>
      <c r="J51" s="108">
        <v>2673</v>
      </c>
      <c r="K51" s="108">
        <v>2461</v>
      </c>
      <c r="L51" s="108">
        <v>2341</v>
      </c>
      <c r="M51" s="109">
        <v>2217</v>
      </c>
    </row>
    <row r="52" spans="2:13" ht="27.75" customHeight="1">
      <c r="B52" s="1244"/>
      <c r="C52" s="1245"/>
      <c r="D52" s="106"/>
      <c r="E52" s="1246" t="s">
        <v>42</v>
      </c>
      <c r="F52" s="1246"/>
      <c r="G52" s="1246"/>
      <c r="H52" s="1247"/>
      <c r="I52" s="107">
        <v>19987</v>
      </c>
      <c r="J52" s="108">
        <v>19775</v>
      </c>
      <c r="K52" s="108">
        <v>19602</v>
      </c>
      <c r="L52" s="108">
        <v>19466</v>
      </c>
      <c r="M52" s="109">
        <v>19316</v>
      </c>
    </row>
    <row r="53" spans="2:13" ht="27.75" customHeight="1" thickBot="1">
      <c r="B53" s="1248" t="s">
        <v>43</v>
      </c>
      <c r="C53" s="1249"/>
      <c r="D53" s="113"/>
      <c r="E53" s="1250" t="s">
        <v>44</v>
      </c>
      <c r="F53" s="1250"/>
      <c r="G53" s="1250"/>
      <c r="H53" s="1251"/>
      <c r="I53" s="114">
        <v>-4850</v>
      </c>
      <c r="J53" s="115">
        <v>-5084</v>
      </c>
      <c r="K53" s="115">
        <v>-5832</v>
      </c>
      <c r="L53" s="115">
        <v>-6138</v>
      </c>
      <c r="M53" s="116">
        <v>-6966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fMBd2whSfqx+WbgnlEvT6vpKgWBS1BTcMedHuuyhiLVvss4FMxFL3o3zNSb1PI7T6yWOqP5ifqKJnoqk4qHZw==" saltValue="vqeU3JHd9axSU5noPI6L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267" t="s">
        <v>47</v>
      </c>
      <c r="D55" s="1267"/>
      <c r="E55" s="1268"/>
      <c r="F55" s="128">
        <v>3171</v>
      </c>
      <c r="G55" s="128">
        <v>2972</v>
      </c>
      <c r="H55" s="129">
        <v>3121</v>
      </c>
    </row>
    <row r="56" spans="2:8" ht="52.5" customHeight="1">
      <c r="B56" s="130"/>
      <c r="C56" s="1269" t="s">
        <v>48</v>
      </c>
      <c r="D56" s="1269"/>
      <c r="E56" s="1270"/>
      <c r="F56" s="131">
        <v>581</v>
      </c>
      <c r="G56" s="131">
        <v>581</v>
      </c>
      <c r="H56" s="132">
        <v>1001</v>
      </c>
    </row>
    <row r="57" spans="2:8" ht="53.25" customHeight="1">
      <c r="B57" s="130"/>
      <c r="C57" s="1271" t="s">
        <v>49</v>
      </c>
      <c r="D57" s="1271"/>
      <c r="E57" s="1272"/>
      <c r="F57" s="133">
        <v>4718</v>
      </c>
      <c r="G57" s="133">
        <v>4624</v>
      </c>
      <c r="H57" s="134">
        <v>4608</v>
      </c>
    </row>
    <row r="58" spans="2:8" ht="45.75" customHeight="1">
      <c r="B58" s="135"/>
      <c r="C58" s="1259" t="s">
        <v>571</v>
      </c>
      <c r="D58" s="1260"/>
      <c r="E58" s="1261"/>
      <c r="F58" s="136">
        <v>2334</v>
      </c>
      <c r="G58" s="136">
        <v>2262</v>
      </c>
      <c r="H58" s="137">
        <v>2262</v>
      </c>
    </row>
    <row r="59" spans="2:8" ht="45.75" customHeight="1">
      <c r="B59" s="135"/>
      <c r="C59" s="1259" t="s">
        <v>572</v>
      </c>
      <c r="D59" s="1260"/>
      <c r="E59" s="1261"/>
      <c r="F59" s="136">
        <v>961</v>
      </c>
      <c r="G59" s="136">
        <v>961</v>
      </c>
      <c r="H59" s="137">
        <v>961</v>
      </c>
    </row>
    <row r="60" spans="2:8" ht="45.75" customHeight="1">
      <c r="B60" s="135"/>
      <c r="C60" s="1259" t="s">
        <v>573</v>
      </c>
      <c r="D60" s="1260"/>
      <c r="E60" s="1261"/>
      <c r="F60" s="136">
        <v>807</v>
      </c>
      <c r="G60" s="136">
        <v>807</v>
      </c>
      <c r="H60" s="137">
        <v>807</v>
      </c>
    </row>
    <row r="61" spans="2:8" ht="45.75" customHeight="1">
      <c r="B61" s="135"/>
      <c r="C61" s="1259" t="s">
        <v>574</v>
      </c>
      <c r="D61" s="1260"/>
      <c r="E61" s="1261"/>
      <c r="F61" s="136">
        <v>293</v>
      </c>
      <c r="G61" s="136">
        <v>283</v>
      </c>
      <c r="H61" s="137">
        <v>265</v>
      </c>
    </row>
    <row r="62" spans="2:8" ht="45.75" customHeight="1" thickBot="1">
      <c r="B62" s="138"/>
      <c r="C62" s="1262" t="s">
        <v>575</v>
      </c>
      <c r="D62" s="1263"/>
      <c r="E62" s="1264"/>
      <c r="F62" s="139">
        <v>210</v>
      </c>
      <c r="G62" s="139">
        <v>206</v>
      </c>
      <c r="H62" s="140">
        <v>192</v>
      </c>
    </row>
    <row r="63" spans="2:8" ht="52.5" customHeight="1" thickBot="1">
      <c r="B63" s="141"/>
      <c r="C63" s="1265" t="s">
        <v>50</v>
      </c>
      <c r="D63" s="1265"/>
      <c r="E63" s="1266"/>
      <c r="F63" s="142">
        <v>8470</v>
      </c>
      <c r="G63" s="142">
        <v>8177</v>
      </c>
      <c r="H63" s="143">
        <v>8730</v>
      </c>
    </row>
    <row r="64" spans="2:8" ht="15" customHeight="1"/>
  </sheetData>
  <sheetProtection algorithmName="SHA-512" hashValue="7Fd7P2dR6demzWhjN7H/xS5x1vZxZP6FGkMymAGg5pi1r/Mobs3LH7QREbbzoVsaz/AOQPuLVXG5nL25jsVtvA==" saltValue="1YmUQLmGurwY52ZiPoDa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21865</v>
      </c>
      <c r="E3" s="162"/>
      <c r="F3" s="163">
        <v>44504</v>
      </c>
      <c r="G3" s="164"/>
      <c r="H3" s="165"/>
    </row>
    <row r="4" spans="1:8">
      <c r="A4" s="166"/>
      <c r="B4" s="167"/>
      <c r="C4" s="168"/>
      <c r="D4" s="169">
        <v>11765</v>
      </c>
      <c r="E4" s="170"/>
      <c r="F4" s="171">
        <v>25876</v>
      </c>
      <c r="G4" s="172"/>
      <c r="H4" s="173"/>
    </row>
    <row r="5" spans="1:8">
      <c r="A5" s="154" t="s">
        <v>542</v>
      </c>
      <c r="B5" s="159"/>
      <c r="C5" s="160"/>
      <c r="D5" s="161">
        <v>17448</v>
      </c>
      <c r="E5" s="162"/>
      <c r="F5" s="163">
        <v>47820</v>
      </c>
      <c r="G5" s="164"/>
      <c r="H5" s="165"/>
    </row>
    <row r="6" spans="1:8">
      <c r="A6" s="166"/>
      <c r="B6" s="167"/>
      <c r="C6" s="168"/>
      <c r="D6" s="169">
        <v>11918</v>
      </c>
      <c r="E6" s="170"/>
      <c r="F6" s="171">
        <v>25855</v>
      </c>
      <c r="G6" s="172"/>
      <c r="H6" s="173"/>
    </row>
    <row r="7" spans="1:8">
      <c r="A7" s="154" t="s">
        <v>543</v>
      </c>
      <c r="B7" s="159"/>
      <c r="C7" s="160"/>
      <c r="D7" s="161">
        <v>21671</v>
      </c>
      <c r="E7" s="162"/>
      <c r="F7" s="163">
        <v>41934</v>
      </c>
      <c r="G7" s="164"/>
      <c r="H7" s="165"/>
    </row>
    <row r="8" spans="1:8">
      <c r="A8" s="166"/>
      <c r="B8" s="167"/>
      <c r="C8" s="168"/>
      <c r="D8" s="169">
        <v>15514</v>
      </c>
      <c r="E8" s="170"/>
      <c r="F8" s="171">
        <v>23352</v>
      </c>
      <c r="G8" s="172"/>
      <c r="H8" s="173"/>
    </row>
    <row r="9" spans="1:8">
      <c r="A9" s="154" t="s">
        <v>544</v>
      </c>
      <c r="B9" s="159"/>
      <c r="C9" s="160"/>
      <c r="D9" s="161">
        <v>17273</v>
      </c>
      <c r="E9" s="162"/>
      <c r="F9" s="163">
        <v>45588</v>
      </c>
      <c r="G9" s="164"/>
      <c r="H9" s="165"/>
    </row>
    <row r="10" spans="1:8">
      <c r="A10" s="166"/>
      <c r="B10" s="167"/>
      <c r="C10" s="168"/>
      <c r="D10" s="169">
        <v>10310</v>
      </c>
      <c r="E10" s="170"/>
      <c r="F10" s="171">
        <v>24150</v>
      </c>
      <c r="G10" s="172"/>
      <c r="H10" s="173"/>
    </row>
    <row r="11" spans="1:8">
      <c r="A11" s="154" t="s">
        <v>545</v>
      </c>
      <c r="B11" s="159"/>
      <c r="C11" s="160"/>
      <c r="D11" s="161">
        <v>23220</v>
      </c>
      <c r="E11" s="162"/>
      <c r="F11" s="163">
        <v>45483</v>
      </c>
      <c r="G11" s="164"/>
      <c r="H11" s="165"/>
    </row>
    <row r="12" spans="1:8">
      <c r="A12" s="166"/>
      <c r="B12" s="167"/>
      <c r="C12" s="174"/>
      <c r="D12" s="169">
        <v>12726</v>
      </c>
      <c r="E12" s="170"/>
      <c r="F12" s="171">
        <v>24241</v>
      </c>
      <c r="G12" s="172"/>
      <c r="H12" s="173"/>
    </row>
    <row r="13" spans="1:8">
      <c r="A13" s="154"/>
      <c r="B13" s="159"/>
      <c r="C13" s="175"/>
      <c r="D13" s="176">
        <v>20295</v>
      </c>
      <c r="E13" s="177"/>
      <c r="F13" s="178">
        <v>45066</v>
      </c>
      <c r="G13" s="179"/>
      <c r="H13" s="165"/>
    </row>
    <row r="14" spans="1:8">
      <c r="A14" s="166"/>
      <c r="B14" s="167"/>
      <c r="C14" s="168"/>
      <c r="D14" s="169">
        <v>12447</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6.28</v>
      </c>
      <c r="C19" s="180">
        <f>ROUND(VALUE(SUBSTITUTE(実質収支比率等に係る経年分析!G$48,"▲","-")),2)</f>
        <v>5.08</v>
      </c>
      <c r="D19" s="180">
        <f>ROUND(VALUE(SUBSTITUTE(実質収支比率等に係る経年分析!H$48,"▲","-")),2)</f>
        <v>5.82</v>
      </c>
      <c r="E19" s="180">
        <f>ROUND(VALUE(SUBSTITUTE(実質収支比率等に係る経年分析!I$48,"▲","-")),2)</f>
        <v>7.31</v>
      </c>
      <c r="F19" s="180">
        <f>ROUND(VALUE(SUBSTITUTE(実質収支比率等に係る経年分析!J$48,"▲","-")),2)</f>
        <v>7.58</v>
      </c>
    </row>
    <row r="20" spans="1:11">
      <c r="A20" s="180" t="s">
        <v>54</v>
      </c>
      <c r="B20" s="180">
        <f>ROUND(VALUE(SUBSTITUTE(実質収支比率等に係る経年分析!F$47,"▲","-")),2)</f>
        <v>21.79</v>
      </c>
      <c r="C20" s="180">
        <f>ROUND(VALUE(SUBSTITUTE(実質収支比率等に係る経年分析!G$47,"▲","-")),2)</f>
        <v>20.81</v>
      </c>
      <c r="D20" s="180">
        <f>ROUND(VALUE(SUBSTITUTE(実質収支比率等に係る経年分析!H$47,"▲","-")),2)</f>
        <v>19.61</v>
      </c>
      <c r="E20" s="180">
        <f>ROUND(VALUE(SUBSTITUTE(実質収支比率等に係る経年分析!I$47,"▲","-")),2)</f>
        <v>18.27</v>
      </c>
      <c r="F20" s="180">
        <f>ROUND(VALUE(SUBSTITUTE(実質収支比率等に係る経年分析!J$47,"▲","-")),2)</f>
        <v>18.600000000000001</v>
      </c>
    </row>
    <row r="21" spans="1:11">
      <c r="A21" s="180" t="s">
        <v>55</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-1.6</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0.3</v>
      </c>
      <c r="F21" s="180">
        <f>IF(ISNUMBER(VALUE(SUBSTITUTE(実質収支比率等に係る経年分析!J$49,"▲","-"))),ROUND(VALUE(SUBSTITUTE(実質収支比率等に係る経年分析!J$49,"▲","-")),2),NA())</f>
        <v>1.39</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2.0299999999999998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2.4500000000000002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19.38</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2065</v>
      </c>
      <c r="E42" s="182"/>
      <c r="F42" s="182"/>
      <c r="G42" s="182">
        <f>'実質公債費比率（分子）の構造'!L$52</f>
        <v>2027</v>
      </c>
      <c r="H42" s="182"/>
      <c r="I42" s="182"/>
      <c r="J42" s="182">
        <f>'実質公債費比率（分子）の構造'!M$52</f>
        <v>2017</v>
      </c>
      <c r="K42" s="182"/>
      <c r="L42" s="182"/>
      <c r="M42" s="182">
        <f>'実質公債費比率（分子）の構造'!N$52</f>
        <v>2038</v>
      </c>
      <c r="N42" s="182"/>
      <c r="O42" s="182"/>
      <c r="P42" s="182">
        <f>'実質公債費比率（分子）の構造'!O$52</f>
        <v>2025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65</v>
      </c>
      <c r="B45" s="182">
        <f>'実質公債費比率（分子）の構造'!K$49</f>
        <v>45</v>
      </c>
      <c r="C45" s="182"/>
      <c r="D45" s="182"/>
      <c r="E45" s="182">
        <f>'実質公債費比率（分子）の構造'!L$49</f>
        <v>11</v>
      </c>
      <c r="F45" s="182"/>
      <c r="G45" s="182"/>
      <c r="H45" s="182">
        <f>'実質公債費比率（分子）の構造'!M$49</f>
        <v>7</v>
      </c>
      <c r="I45" s="182"/>
      <c r="J45" s="182"/>
      <c r="K45" s="182">
        <f>'実質公債費比率（分子）の構造'!N$49</f>
        <v>18</v>
      </c>
      <c r="L45" s="182"/>
      <c r="M45" s="182"/>
      <c r="N45" s="182">
        <f>'実質公債費比率（分子）の構造'!O$49</f>
        <v>7</v>
      </c>
      <c r="O45" s="182"/>
      <c r="P45" s="182"/>
    </row>
    <row r="46" spans="1:16">
      <c r="A46" s="182" t="s">
        <v>66</v>
      </c>
      <c r="B46" s="182">
        <f>'実質公債費比率（分子）の構造'!K$48</f>
        <v>301</v>
      </c>
      <c r="C46" s="182"/>
      <c r="D46" s="182"/>
      <c r="E46" s="182">
        <f>'実質公債費比率（分子）の構造'!L$48</f>
        <v>135</v>
      </c>
      <c r="F46" s="182"/>
      <c r="G46" s="182"/>
      <c r="H46" s="182">
        <f>'実質公債費比率（分子）の構造'!M$48</f>
        <v>142</v>
      </c>
      <c r="I46" s="182"/>
      <c r="J46" s="182"/>
      <c r="K46" s="182">
        <f>'実質公債費比率（分子）の構造'!N$48</f>
        <v>115</v>
      </c>
      <c r="L46" s="182"/>
      <c r="M46" s="182"/>
      <c r="N46" s="182">
        <f>'実質公債費比率（分子）の構造'!O$48</f>
        <v>162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2262</v>
      </c>
      <c r="C49" s="182"/>
      <c r="D49" s="182"/>
      <c r="E49" s="182">
        <f>'実質公債費比率（分子）の構造'!L$45</f>
        <v>2334</v>
      </c>
      <c r="F49" s="182"/>
      <c r="G49" s="182"/>
      <c r="H49" s="182">
        <f>'実質公債費比率（分子）の構造'!M$45</f>
        <v>2343</v>
      </c>
      <c r="I49" s="182"/>
      <c r="J49" s="182"/>
      <c r="K49" s="182">
        <f>'実質公債費比率（分子）の構造'!N$45</f>
        <v>2241</v>
      </c>
      <c r="L49" s="182"/>
      <c r="M49" s="182"/>
      <c r="N49" s="182">
        <f>'実質公債費比率（分子）の構造'!O$45</f>
        <v>2105</v>
      </c>
      <c r="O49" s="182"/>
      <c r="P49" s="182"/>
    </row>
    <row r="50" spans="1:16">
      <c r="A50" s="182" t="s">
        <v>70</v>
      </c>
      <c r="B50" s="182" t="e">
        <f>NA()</f>
        <v>#N/A</v>
      </c>
      <c r="C50" s="182">
        <f>IF(ISNUMBER('実質公債費比率（分子）の構造'!K$53),'実質公債費比率（分子）の構造'!K$53,NA())</f>
        <v>544</v>
      </c>
      <c r="D50" s="182" t="e">
        <f>NA()</f>
        <v>#N/A</v>
      </c>
      <c r="E50" s="182" t="e">
        <f>NA()</f>
        <v>#N/A</v>
      </c>
      <c r="F50" s="182">
        <f>IF(ISNUMBER('実質公債費比率（分子）の構造'!L$53),'実質公債費比率（分子）の構造'!L$53,NA())</f>
        <v>454</v>
      </c>
      <c r="G50" s="182" t="e">
        <f>NA()</f>
        <v>#N/A</v>
      </c>
      <c r="H50" s="182" t="e">
        <f>NA()</f>
        <v>#N/A</v>
      </c>
      <c r="I50" s="182">
        <f>IF(ISNUMBER('実質公債費比率（分子）の構造'!M$53),'実質公債費比率（分子）の構造'!M$53,NA())</f>
        <v>476</v>
      </c>
      <c r="J50" s="182" t="e">
        <f>NA()</f>
        <v>#N/A</v>
      </c>
      <c r="K50" s="182" t="e">
        <f>NA()</f>
        <v>#N/A</v>
      </c>
      <c r="L50" s="182">
        <f>IF(ISNUMBER('実質公債費比率（分子）の構造'!N$53),'実質公債費比率（分子）の構造'!N$53,NA())</f>
        <v>337</v>
      </c>
      <c r="M50" s="182" t="e">
        <f>NA()</f>
        <v>#N/A</v>
      </c>
      <c r="N50" s="182" t="e">
        <f>NA()</f>
        <v>#N/A</v>
      </c>
      <c r="O50" s="182">
        <f>IF(ISNUMBER('実質公債費比率（分子）の構造'!O$53),'実質公債費比率（分子）の構造'!O$53,NA())</f>
        <v>250</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19987</v>
      </c>
      <c r="E56" s="181"/>
      <c r="F56" s="181"/>
      <c r="G56" s="181">
        <f>'将来負担比率（分子）の構造'!J$52</f>
        <v>19775</v>
      </c>
      <c r="H56" s="181"/>
      <c r="I56" s="181"/>
      <c r="J56" s="181">
        <f>'将来負担比率（分子）の構造'!K$52</f>
        <v>19602</v>
      </c>
      <c r="K56" s="181"/>
      <c r="L56" s="181"/>
      <c r="M56" s="181">
        <f>'将来負担比率（分子）の構造'!L$52</f>
        <v>19466</v>
      </c>
      <c r="N56" s="181"/>
      <c r="O56" s="181"/>
      <c r="P56" s="181">
        <f>'将来負担比率（分子）の構造'!M$52</f>
        <v>19316</v>
      </c>
    </row>
    <row r="57" spans="1:16">
      <c r="A57" s="181" t="s">
        <v>41</v>
      </c>
      <c r="B57" s="181"/>
      <c r="C57" s="181"/>
      <c r="D57" s="181">
        <f>'将来負担比率（分子）の構造'!I$51</f>
        <v>2762</v>
      </c>
      <c r="E57" s="181"/>
      <c r="F57" s="181"/>
      <c r="G57" s="181">
        <f>'将来負担比率（分子）の構造'!J$51</f>
        <v>2673</v>
      </c>
      <c r="H57" s="181"/>
      <c r="I57" s="181"/>
      <c r="J57" s="181">
        <f>'将来負担比率（分子）の構造'!K$51</f>
        <v>2461</v>
      </c>
      <c r="K57" s="181"/>
      <c r="L57" s="181"/>
      <c r="M57" s="181">
        <f>'将来負担比率（分子）の構造'!L$51</f>
        <v>2341</v>
      </c>
      <c r="N57" s="181"/>
      <c r="O57" s="181"/>
      <c r="P57" s="181">
        <f>'将来負担比率（分子）の構造'!M$51</f>
        <v>2217</v>
      </c>
    </row>
    <row r="58" spans="1:16">
      <c r="A58" s="181" t="s">
        <v>40</v>
      </c>
      <c r="B58" s="181"/>
      <c r="C58" s="181"/>
      <c r="D58" s="181">
        <f>'将来負担比率（分子）の構造'!I$50</f>
        <v>9037</v>
      </c>
      <c r="E58" s="181"/>
      <c r="F58" s="181"/>
      <c r="G58" s="181">
        <f>'将来負担比率（分子）の構造'!J$50</f>
        <v>9033</v>
      </c>
      <c r="H58" s="181"/>
      <c r="I58" s="181"/>
      <c r="J58" s="181">
        <f>'将来負担比率（分子）の構造'!K$50</f>
        <v>9142</v>
      </c>
      <c r="K58" s="181"/>
      <c r="L58" s="181"/>
      <c r="M58" s="181">
        <f>'将来負担比率（分子）の構造'!L$50</f>
        <v>8854</v>
      </c>
      <c r="N58" s="181"/>
      <c r="O58" s="181"/>
      <c r="P58" s="181">
        <f>'将来負担比率（分子）の構造'!M$50</f>
        <v>9578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2373</v>
      </c>
      <c r="C62" s="181"/>
      <c r="D62" s="181"/>
      <c r="E62" s="181">
        <f>'将来負担比率（分子）の構造'!J$45</f>
        <v>2321</v>
      </c>
      <c r="F62" s="181"/>
      <c r="G62" s="181"/>
      <c r="H62" s="181">
        <f>'将来負担比率（分子）の構造'!K$45</f>
        <v>1979</v>
      </c>
      <c r="I62" s="181"/>
      <c r="J62" s="181"/>
      <c r="K62" s="181">
        <f>'将来負担比率（分子）の構造'!L$45</f>
        <v>1989</v>
      </c>
      <c r="L62" s="181"/>
      <c r="M62" s="181"/>
      <c r="N62" s="181">
        <f>'将来負担比率（分子）の構造'!M$45</f>
        <v>1930</v>
      </c>
      <c r="O62" s="181"/>
      <c r="P62" s="181"/>
    </row>
    <row r="63" spans="1:16">
      <c r="A63" s="181" t="s">
        <v>33</v>
      </c>
      <c r="B63" s="181">
        <f>'将来負担比率（分子）の構造'!I$44</f>
        <v>12</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2409</v>
      </c>
      <c r="C64" s="181"/>
      <c r="D64" s="181"/>
      <c r="E64" s="181">
        <f>'将来負担比率（分子）の構造'!J$43</f>
        <v>1913</v>
      </c>
      <c r="F64" s="181"/>
      <c r="G64" s="181"/>
      <c r="H64" s="181">
        <f>'将来負担比率（分子）の構造'!K$43</f>
        <v>1548</v>
      </c>
      <c r="I64" s="181"/>
      <c r="J64" s="181"/>
      <c r="K64" s="181">
        <f>'将来負担比率（分子）の構造'!L$43</f>
        <v>1218</v>
      </c>
      <c r="L64" s="181"/>
      <c r="M64" s="181"/>
      <c r="N64" s="181">
        <f>'将来負担比率（分子）の構造'!M$43</f>
        <v>1160</v>
      </c>
      <c r="O64" s="181"/>
      <c r="P64" s="181"/>
    </row>
    <row r="65" spans="1:16">
      <c r="A65" s="181" t="s">
        <v>31</v>
      </c>
      <c r="B65" s="181" t="str">
        <f>'将来負担比率（分子）の構造'!I$42</f>
        <v>-</v>
      </c>
      <c r="C65" s="181"/>
      <c r="D65" s="181"/>
      <c r="E65" s="181">
        <f>'将来負担比率（分子）の構造'!J$42</f>
        <v>641</v>
      </c>
      <c r="F65" s="181"/>
      <c r="G65" s="181"/>
      <c r="H65" s="181">
        <f>'将来負担比率（分子）の構造'!K$42</f>
        <v>583</v>
      </c>
      <c r="I65" s="181"/>
      <c r="J65" s="181"/>
      <c r="K65" s="181">
        <f>'将来負担比率（分子）の構造'!L$42</f>
        <v>536</v>
      </c>
      <c r="L65" s="181"/>
      <c r="M65" s="181"/>
      <c r="N65" s="181">
        <f>'将来負担比率（分子）の構造'!M$42</f>
        <v>477</v>
      </c>
      <c r="O65" s="181"/>
      <c r="P65" s="181"/>
    </row>
    <row r="66" spans="1:16">
      <c r="A66" s="181" t="s">
        <v>30</v>
      </c>
      <c r="B66" s="181">
        <f>'将来負担比率（分子）の構造'!I$41</f>
        <v>22142</v>
      </c>
      <c r="C66" s="181"/>
      <c r="D66" s="181"/>
      <c r="E66" s="181">
        <f>'将来負担比率（分子）の構造'!J$41</f>
        <v>21522</v>
      </c>
      <c r="F66" s="181"/>
      <c r="G66" s="181"/>
      <c r="H66" s="181">
        <f>'将来負担比率（分子）の構造'!K$41</f>
        <v>21261</v>
      </c>
      <c r="I66" s="181"/>
      <c r="J66" s="181"/>
      <c r="K66" s="181">
        <f>'将来負担比率（分子）の構造'!L$41</f>
        <v>20780</v>
      </c>
      <c r="L66" s="181"/>
      <c r="M66" s="181"/>
      <c r="N66" s="181">
        <f>'将来負担比率（分子）の構造'!M$41</f>
        <v>20578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3171</v>
      </c>
      <c r="C72" s="185">
        <f>基金残高に係る経年分析!G55</f>
        <v>2972</v>
      </c>
      <c r="D72" s="185">
        <f>基金残高に係る経年分析!H55</f>
        <v>3121</v>
      </c>
    </row>
    <row r="73" spans="1:16">
      <c r="A73" s="184" t="s">
        <v>77</v>
      </c>
      <c r="B73" s="185">
        <f>基金残高に係る経年分析!F56</f>
        <v>581</v>
      </c>
      <c r="C73" s="185">
        <f>基金残高に係る経年分析!G56</f>
        <v>581</v>
      </c>
      <c r="D73" s="185">
        <f>基金残高に係る経年分析!H56</f>
        <v>1001</v>
      </c>
    </row>
    <row r="74" spans="1:16">
      <c r="A74" s="184" t="s">
        <v>78</v>
      </c>
      <c r="B74" s="185">
        <f>基金残高に係る経年分析!F57</f>
        <v>4718</v>
      </c>
      <c r="C74" s="185">
        <f>基金残高に係る経年分析!G57</f>
        <v>4624</v>
      </c>
      <c r="D74" s="185">
        <f>基金残高に係る経年分析!H57</f>
        <v>4608</v>
      </c>
    </row>
  </sheetData>
  <sheetProtection algorithmName="SHA-512" hashValue="dL4ep4SiYmMC7NSBd2iQqIF78EQD5TLi07MElOJgSDTWSGvCfDzh5zKNExTTz3nP38I/v/aVbHhz9ccDI6gAQw==" saltValue="wOd5yC9orCgQ0L2ce/rTc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97"/>
  <sheetViews>
    <sheetView workbookViewId="0">
      <selection activeCell="F6" sqref="F6"/>
    </sheetView>
  </sheetViews>
  <sheetFormatPr defaultRowHeight="14.25" customHeight="1"/>
  <cols>
    <col min="1" max="1" width="3.125" style="1273" customWidth="1"/>
    <col min="2" max="2" width="7.125" style="1273" customWidth="1"/>
    <col min="3" max="3" width="4.5" style="1273" customWidth="1"/>
    <col min="4" max="4" width="9" style="1273" customWidth="1"/>
    <col min="5" max="5" width="12" style="1273" customWidth="1"/>
    <col min="6" max="10" width="18.75" style="1273" customWidth="1"/>
    <col min="11" max="11" width="5.375" style="1273" customWidth="1"/>
    <col min="12" max="12" width="4.25" style="1273" customWidth="1"/>
    <col min="13" max="13" width="12.125" style="1273" customWidth="1"/>
    <col min="14" max="14" width="15.75" style="1273" customWidth="1"/>
    <col min="15" max="19" width="18.75" style="1273" customWidth="1"/>
    <col min="20" max="20" width="2.875" style="1273" customWidth="1"/>
    <col min="21" max="21" width="5.25" style="1273" hidden="1" customWidth="1"/>
    <col min="22" max="22" width="11" style="1273" hidden="1" customWidth="1"/>
    <col min="23" max="24" width="9.5" style="1273" hidden="1" customWidth="1"/>
    <col min="25" max="25" width="11" style="1273" hidden="1" customWidth="1"/>
    <col min="26" max="27" width="9.5" style="1273" hidden="1" customWidth="1"/>
    <col min="28" max="28" width="11" style="1273" hidden="1" customWidth="1"/>
    <col min="29" max="30" width="9.5" style="1273" hidden="1" customWidth="1"/>
    <col min="31" max="36" width="9" style="1273" hidden="1" customWidth="1"/>
    <col min="37" max="16384" width="9" style="1273"/>
  </cols>
  <sheetData>
    <row r="1" spans="2:36" ht="13.5" customHeight="1"/>
    <row r="2" spans="2:36" ht="18" customHeight="1">
      <c r="B2" s="1274" t="s">
        <v>602</v>
      </c>
      <c r="H2" s="1274"/>
    </row>
    <row r="3" spans="2:36" ht="14.25" customHeight="1">
      <c r="G3" s="1275" t="s">
        <v>603</v>
      </c>
      <c r="H3" s="1276">
        <v>95366</v>
      </c>
      <c r="I3" s="1277" t="s">
        <v>604</v>
      </c>
      <c r="J3" s="1277" t="s">
        <v>605</v>
      </c>
      <c r="K3" s="1277"/>
      <c r="L3" s="1278"/>
      <c r="M3" s="1279">
        <v>578</v>
      </c>
      <c r="N3" s="1280" t="s">
        <v>606</v>
      </c>
      <c r="P3" s="1281" t="s">
        <v>607</v>
      </c>
      <c r="Q3" s="1282"/>
      <c r="R3" s="1283"/>
    </row>
    <row r="4" spans="2:36" ht="17.25">
      <c r="C4" s="1284" t="s">
        <v>608</v>
      </c>
      <c r="D4" s="1285"/>
      <c r="E4" s="1284" t="s">
        <v>609</v>
      </c>
      <c r="F4" s="1285"/>
      <c r="G4" s="1286" t="s">
        <v>610</v>
      </c>
      <c r="H4" s="1287">
        <v>34.520000000000003</v>
      </c>
      <c r="I4" s="1288" t="s">
        <v>611</v>
      </c>
      <c r="J4" s="1288" t="s">
        <v>612</v>
      </c>
      <c r="K4" s="1288"/>
      <c r="M4" s="1289" t="s">
        <v>509</v>
      </c>
      <c r="N4" s="1290" t="s">
        <v>613</v>
      </c>
      <c r="P4" s="1291" t="s">
        <v>614</v>
      </c>
      <c r="Q4" s="1291" t="s">
        <v>615</v>
      </c>
      <c r="R4" s="1291" t="s">
        <v>616</v>
      </c>
    </row>
    <row r="5" spans="2:36" ht="14.25" customHeight="1">
      <c r="C5" s="1284"/>
      <c r="D5" s="1285"/>
      <c r="E5" s="1284"/>
      <c r="F5" s="1285"/>
      <c r="G5" s="1286" t="s">
        <v>617</v>
      </c>
      <c r="H5" s="1292">
        <v>16778642</v>
      </c>
      <c r="I5" s="1288" t="s">
        <v>618</v>
      </c>
      <c r="J5" s="1288" t="s">
        <v>619</v>
      </c>
      <c r="K5" s="1288"/>
      <c r="M5" s="1289" t="s">
        <v>509</v>
      </c>
      <c r="N5" s="1290" t="s">
        <v>613</v>
      </c>
      <c r="P5" s="1293"/>
      <c r="Q5" s="1293"/>
      <c r="R5" s="1293"/>
    </row>
    <row r="6" spans="2:36" ht="17.25">
      <c r="C6" s="1284" t="s">
        <v>620</v>
      </c>
      <c r="D6" s="1285"/>
      <c r="E6" s="1294" t="s">
        <v>621</v>
      </c>
      <c r="F6" s="1285"/>
      <c r="G6" s="1286" t="s">
        <v>622</v>
      </c>
      <c r="H6" s="1295" t="s">
        <v>623</v>
      </c>
      <c r="I6" s="1288"/>
      <c r="J6" s="1288" t="s">
        <v>624</v>
      </c>
      <c r="K6" s="1288"/>
      <c r="M6" s="1296">
        <v>2.4</v>
      </c>
      <c r="N6" s="1290" t="s">
        <v>613</v>
      </c>
    </row>
    <row r="7" spans="2:36" ht="14.25" customHeight="1">
      <c r="C7" s="1285"/>
      <c r="D7" s="1285"/>
      <c r="E7" s="1285"/>
      <c r="F7" s="1285"/>
      <c r="G7" s="1297"/>
      <c r="H7" s="1298"/>
      <c r="I7" s="1299"/>
      <c r="J7" s="1299" t="s">
        <v>625</v>
      </c>
      <c r="K7" s="1299"/>
      <c r="L7" s="1300"/>
      <c r="M7" s="1301" t="s">
        <v>509</v>
      </c>
      <c r="N7" s="1302" t="s">
        <v>613</v>
      </c>
    </row>
    <row r="9" spans="2:36" ht="17.25" customHeight="1">
      <c r="B9" s="1274" t="s">
        <v>626</v>
      </c>
      <c r="H9" s="1303"/>
      <c r="I9" s="1303"/>
      <c r="J9" s="1303" t="s">
        <v>627</v>
      </c>
      <c r="K9" s="1303"/>
      <c r="M9" s="1274" t="s">
        <v>628</v>
      </c>
      <c r="N9" s="1304"/>
      <c r="O9" s="1304"/>
      <c r="P9" s="1304"/>
      <c r="Q9" s="1303"/>
      <c r="R9" s="1303"/>
      <c r="S9" s="1303" t="s">
        <v>627</v>
      </c>
    </row>
    <row r="10" spans="2:36" ht="14.25" customHeight="1">
      <c r="F10" s="1305" t="s">
        <v>629</v>
      </c>
      <c r="G10" s="1305" t="s">
        <v>630</v>
      </c>
      <c r="H10" s="1305" t="s">
        <v>631</v>
      </c>
      <c r="I10" s="1305" t="s">
        <v>632</v>
      </c>
      <c r="J10" s="1305" t="s">
        <v>633</v>
      </c>
      <c r="K10" s="1306"/>
      <c r="O10" s="1305" t="s">
        <v>629</v>
      </c>
      <c r="P10" s="1305" t="s">
        <v>630</v>
      </c>
      <c r="Q10" s="1305" t="s">
        <v>631</v>
      </c>
      <c r="R10" s="1305" t="s">
        <v>632</v>
      </c>
      <c r="S10" s="1305" t="s">
        <v>633</v>
      </c>
      <c r="U10" s="181"/>
      <c r="V10" s="1307" t="s">
        <v>634</v>
      </c>
      <c r="W10" s="1308"/>
      <c r="X10" s="1309"/>
      <c r="Y10" s="1307" t="s">
        <v>635</v>
      </c>
      <c r="Z10" s="1308"/>
      <c r="AA10" s="1309"/>
      <c r="AB10" s="1310" t="s">
        <v>636</v>
      </c>
      <c r="AC10" s="1311"/>
      <c r="AD10" s="1312"/>
      <c r="AE10" s="1310" t="s">
        <v>637</v>
      </c>
      <c r="AF10" s="1311"/>
      <c r="AG10" s="1312"/>
      <c r="AH10" s="1310" t="s">
        <v>638</v>
      </c>
      <c r="AI10" s="1311"/>
      <c r="AJ10" s="1312"/>
    </row>
    <row r="11" spans="2:36" ht="14.25" customHeight="1">
      <c r="B11" s="1313" t="s">
        <v>639</v>
      </c>
      <c r="C11" s="1313"/>
      <c r="D11" s="1313"/>
      <c r="E11" s="1314" t="s">
        <v>640</v>
      </c>
      <c r="F11" s="1315">
        <v>111129</v>
      </c>
      <c r="G11" s="1315">
        <v>108920</v>
      </c>
      <c r="H11" s="1315">
        <v>107448</v>
      </c>
      <c r="I11" s="1315">
        <v>105389</v>
      </c>
      <c r="J11" s="1315">
        <v>104757</v>
      </c>
      <c r="M11" s="1316" t="s">
        <v>639</v>
      </c>
      <c r="N11" s="1314" t="s">
        <v>641</v>
      </c>
      <c r="O11" s="1315">
        <v>23647</v>
      </c>
      <c r="P11" s="1315">
        <v>23079</v>
      </c>
      <c r="Q11" s="1315">
        <v>25298</v>
      </c>
      <c r="R11" s="1315">
        <v>24995</v>
      </c>
      <c r="S11" s="1315">
        <v>35758</v>
      </c>
      <c r="U11" s="1317"/>
      <c r="V11" s="1318" t="s">
        <v>639</v>
      </c>
      <c r="W11" s="1319" t="s">
        <v>642</v>
      </c>
      <c r="X11" s="1319" t="s">
        <v>643</v>
      </c>
      <c r="Y11" s="1319" t="s">
        <v>639</v>
      </c>
      <c r="Z11" s="1319" t="s">
        <v>642</v>
      </c>
      <c r="AA11" s="1319" t="s">
        <v>643</v>
      </c>
      <c r="AB11" s="1319" t="s">
        <v>639</v>
      </c>
      <c r="AC11" s="1319" t="s">
        <v>642</v>
      </c>
      <c r="AD11" s="1319" t="s">
        <v>643</v>
      </c>
      <c r="AE11" s="1319" t="s">
        <v>639</v>
      </c>
      <c r="AF11" s="1319" t="s">
        <v>642</v>
      </c>
      <c r="AG11" s="1319" t="s">
        <v>643</v>
      </c>
      <c r="AH11" s="1319" t="s">
        <v>639</v>
      </c>
      <c r="AI11" s="1319" t="s">
        <v>642</v>
      </c>
      <c r="AJ11" s="1319" t="s">
        <v>643</v>
      </c>
    </row>
    <row r="12" spans="2:36" ht="14.25" customHeight="1">
      <c r="B12" s="1313"/>
      <c r="C12" s="1313"/>
      <c r="D12" s="1313"/>
      <c r="E12" s="1314" t="s">
        <v>644</v>
      </c>
      <c r="F12" s="1315">
        <v>24249</v>
      </c>
      <c r="G12" s="1315">
        <v>23273</v>
      </c>
      <c r="H12" s="1315">
        <v>24582</v>
      </c>
      <c r="I12" s="1315">
        <v>24119</v>
      </c>
      <c r="J12" s="1315">
        <v>23874</v>
      </c>
      <c r="M12" s="1320"/>
      <c r="N12" s="1314" t="s">
        <v>645</v>
      </c>
      <c r="O12" s="1315">
        <v>23739</v>
      </c>
      <c r="P12" s="1315">
        <v>23075</v>
      </c>
      <c r="Q12" s="1315">
        <v>25216</v>
      </c>
      <c r="R12" s="1315">
        <v>25034</v>
      </c>
      <c r="S12" s="1315">
        <v>35787</v>
      </c>
      <c r="U12" s="1321" t="s">
        <v>640</v>
      </c>
      <c r="V12" s="1322">
        <f>F11</f>
        <v>111129</v>
      </c>
      <c r="W12" s="1322">
        <f>F13</f>
        <v>131844</v>
      </c>
      <c r="X12" s="1322">
        <f>F15</f>
        <v>135687</v>
      </c>
      <c r="Y12" s="1322">
        <f>G11</f>
        <v>108920</v>
      </c>
      <c r="Z12" s="1322">
        <f>G13</f>
        <v>163856</v>
      </c>
      <c r="AA12" s="1322">
        <f>G15</f>
        <v>169384</v>
      </c>
      <c r="AB12" s="1322">
        <f>H11</f>
        <v>107448</v>
      </c>
      <c r="AC12" s="1322">
        <f>H13</f>
        <v>162424</v>
      </c>
      <c r="AD12" s="1322">
        <f>H15</f>
        <v>167980</v>
      </c>
      <c r="AE12" s="1322">
        <f>I11</f>
        <v>105389</v>
      </c>
      <c r="AF12" s="1322">
        <f>I13</f>
        <v>159560</v>
      </c>
      <c r="AG12" s="1322">
        <f>I15</f>
        <v>163890</v>
      </c>
      <c r="AH12" s="1322">
        <f>J11</f>
        <v>104757</v>
      </c>
      <c r="AI12" s="1322">
        <f>J13</f>
        <v>158442</v>
      </c>
      <c r="AJ12" s="1322">
        <f>J15</f>
        <v>164062</v>
      </c>
    </row>
    <row r="13" spans="2:36" ht="14.25" customHeight="1">
      <c r="B13" s="1313" t="s">
        <v>642</v>
      </c>
      <c r="C13" s="1313"/>
      <c r="D13" s="1313"/>
      <c r="E13" s="1314" t="s">
        <v>640</v>
      </c>
      <c r="F13" s="1315">
        <v>131844</v>
      </c>
      <c r="G13" s="1315">
        <v>163856</v>
      </c>
      <c r="H13" s="1315">
        <v>162424</v>
      </c>
      <c r="I13" s="1315">
        <v>159560</v>
      </c>
      <c r="J13" s="1315">
        <v>158442</v>
      </c>
      <c r="M13" s="1313" t="s">
        <v>642</v>
      </c>
      <c r="N13" s="1314" t="s">
        <v>641</v>
      </c>
      <c r="O13" s="1315">
        <v>38727</v>
      </c>
      <c r="P13" s="1315">
        <v>39714</v>
      </c>
      <c r="Q13" s="1315">
        <v>33707</v>
      </c>
      <c r="R13" s="1315">
        <v>40436</v>
      </c>
      <c r="S13" s="1315">
        <v>50928</v>
      </c>
      <c r="U13" s="1323" t="s">
        <v>644</v>
      </c>
      <c r="V13" s="1322">
        <f>F12</f>
        <v>24249</v>
      </c>
      <c r="W13" s="1322">
        <f>F14</f>
        <v>30526</v>
      </c>
      <c r="X13" s="1322">
        <f>F16</f>
        <v>31761</v>
      </c>
      <c r="Y13" s="1322">
        <f>G12</f>
        <v>23273</v>
      </c>
      <c r="Z13" s="1322">
        <f>G14</f>
        <v>56485</v>
      </c>
      <c r="AA13" s="1322">
        <f>G16</f>
        <v>59688</v>
      </c>
      <c r="AB13" s="1322">
        <f>H12</f>
        <v>24582</v>
      </c>
      <c r="AC13" s="1322">
        <f>H14</f>
        <v>57069</v>
      </c>
      <c r="AD13" s="1322">
        <f>H16</f>
        <v>60293</v>
      </c>
      <c r="AE13" s="1322">
        <f>I12</f>
        <v>24119</v>
      </c>
      <c r="AF13" s="1322">
        <f>I14</f>
        <v>55608</v>
      </c>
      <c r="AG13" s="1322">
        <f>I16</f>
        <v>57547</v>
      </c>
      <c r="AH13" s="1322">
        <f>J12</f>
        <v>23874</v>
      </c>
      <c r="AI13" s="1322">
        <f>J14</f>
        <v>54267</v>
      </c>
      <c r="AJ13" s="1322">
        <f>J16</f>
        <v>56233</v>
      </c>
    </row>
    <row r="14" spans="2:36" ht="14.25" customHeight="1">
      <c r="B14" s="1313"/>
      <c r="C14" s="1313"/>
      <c r="D14" s="1313"/>
      <c r="E14" s="1314" t="s">
        <v>644</v>
      </c>
      <c r="F14" s="1315">
        <v>30526</v>
      </c>
      <c r="G14" s="1315">
        <v>56485</v>
      </c>
      <c r="H14" s="1315">
        <v>57069</v>
      </c>
      <c r="I14" s="1315">
        <v>55608</v>
      </c>
      <c r="J14" s="1315">
        <v>54267</v>
      </c>
      <c r="M14" s="1313"/>
      <c r="N14" s="1314" t="s">
        <v>645</v>
      </c>
      <c r="O14" s="1315">
        <v>38857</v>
      </c>
      <c r="P14" s="1315">
        <v>39756</v>
      </c>
      <c r="Q14" s="1315">
        <v>33649</v>
      </c>
      <c r="R14" s="1315">
        <v>40485</v>
      </c>
      <c r="S14" s="1315">
        <v>50956</v>
      </c>
    </row>
    <row r="15" spans="2:36" ht="14.25" customHeight="1">
      <c r="B15" s="1313" t="s">
        <v>643</v>
      </c>
      <c r="C15" s="1313"/>
      <c r="D15" s="1313"/>
      <c r="E15" s="1314" t="s">
        <v>640</v>
      </c>
      <c r="F15" s="1315">
        <v>135687</v>
      </c>
      <c r="G15" s="1315">
        <v>169384</v>
      </c>
      <c r="H15" s="1315">
        <v>167980</v>
      </c>
      <c r="I15" s="1315">
        <v>163890</v>
      </c>
      <c r="J15" s="1315">
        <v>164062</v>
      </c>
      <c r="M15" s="1316" t="s">
        <v>643</v>
      </c>
      <c r="N15" s="1314" t="s">
        <v>641</v>
      </c>
      <c r="O15" s="1315">
        <v>45828</v>
      </c>
      <c r="P15" s="1315">
        <v>48310</v>
      </c>
      <c r="Q15" s="1315">
        <v>42429</v>
      </c>
      <c r="R15" s="1315">
        <v>50264</v>
      </c>
      <c r="S15" s="1315">
        <v>61963</v>
      </c>
    </row>
    <row r="16" spans="2:36" ht="14.25" customHeight="1">
      <c r="B16" s="1313"/>
      <c r="C16" s="1313"/>
      <c r="D16" s="1313"/>
      <c r="E16" s="1314" t="s">
        <v>644</v>
      </c>
      <c r="F16" s="1315">
        <v>31761</v>
      </c>
      <c r="G16" s="1315">
        <v>59688</v>
      </c>
      <c r="H16" s="1315">
        <v>60293</v>
      </c>
      <c r="I16" s="1315">
        <v>57547</v>
      </c>
      <c r="J16" s="1315">
        <v>56233</v>
      </c>
      <c r="M16" s="1320"/>
      <c r="N16" s="1314" t="s">
        <v>645</v>
      </c>
      <c r="O16" s="1315">
        <v>45955</v>
      </c>
      <c r="P16" s="1315">
        <v>48350</v>
      </c>
      <c r="Q16" s="1315">
        <v>42366</v>
      </c>
      <c r="R16" s="1315">
        <v>50317</v>
      </c>
      <c r="S16" s="1315">
        <v>61992</v>
      </c>
    </row>
    <row r="17" spans="2:20" ht="12.75" customHeight="1">
      <c r="M17" s="1278"/>
    </row>
    <row r="18" spans="2:20" ht="12.75" customHeight="1">
      <c r="O18" s="1274"/>
    </row>
    <row r="19" spans="2:20" ht="12.75" customHeight="1">
      <c r="E19" s="1324"/>
      <c r="F19" s="1324"/>
      <c r="G19" s="1324"/>
      <c r="H19" s="1324"/>
      <c r="I19" s="1324"/>
      <c r="J19" s="1324"/>
      <c r="K19" s="1324"/>
      <c r="M19" s="1325"/>
      <c r="O19" s="1326"/>
      <c r="P19" s="1326"/>
      <c r="Q19" s="1326"/>
      <c r="R19" s="1326"/>
      <c r="S19" s="1326"/>
      <c r="T19" s="1274"/>
    </row>
    <row r="20" spans="2:20" ht="12.75" customHeight="1">
      <c r="E20" s="1327"/>
      <c r="F20" s="1327"/>
      <c r="G20" s="1328"/>
      <c r="H20" s="1329"/>
      <c r="I20" s="1329"/>
      <c r="J20" s="1329"/>
      <c r="K20" s="1329"/>
      <c r="M20" s="1324"/>
      <c r="O20" s="1329"/>
      <c r="P20" s="1329"/>
      <c r="Q20" s="1330"/>
      <c r="R20" s="1330"/>
      <c r="S20" s="1330"/>
    </row>
    <row r="21" spans="2:20" ht="12.75" customHeight="1">
      <c r="E21" s="1327"/>
      <c r="F21" s="1327"/>
      <c r="G21" s="1328"/>
      <c r="H21" s="1329"/>
      <c r="I21" s="1329"/>
      <c r="J21" s="1329"/>
      <c r="K21" s="1329"/>
      <c r="M21" s="1331"/>
      <c r="O21" s="1332"/>
      <c r="P21" s="1332"/>
      <c r="Q21" s="1333"/>
      <c r="R21" s="1333"/>
      <c r="S21" s="1333"/>
    </row>
    <row r="22" spans="2:20" ht="12.75" customHeight="1">
      <c r="B22" s="1324"/>
      <c r="C22" s="1324"/>
      <c r="D22" s="1324"/>
      <c r="E22" s="1327"/>
      <c r="F22" s="1327"/>
      <c r="G22" s="1328"/>
      <c r="I22" s="1329"/>
      <c r="J22" s="1329"/>
      <c r="K22" s="1329"/>
      <c r="L22" s="1324"/>
      <c r="M22" s="1331"/>
      <c r="O22" s="1334"/>
      <c r="P22" s="1332"/>
      <c r="Q22" s="1334"/>
      <c r="R22" s="1334"/>
      <c r="S22" s="1334"/>
    </row>
    <row r="23" spans="2:20" ht="12.75" customHeight="1">
      <c r="B23" s="1327"/>
      <c r="C23" s="1327"/>
      <c r="D23" s="1327"/>
      <c r="E23" s="1327"/>
      <c r="F23" s="1327"/>
      <c r="G23" s="1328"/>
      <c r="I23" s="1329"/>
      <c r="J23" s="1329"/>
      <c r="K23" s="1329"/>
      <c r="L23" s="1329"/>
      <c r="M23" s="1331"/>
      <c r="O23" s="1329"/>
      <c r="P23" s="1335"/>
      <c r="Q23" s="1335"/>
      <c r="R23" s="1335"/>
      <c r="S23" s="1335"/>
    </row>
    <row r="24" spans="2:20" ht="12.75" customHeight="1">
      <c r="B24" s="1327"/>
      <c r="C24" s="1327"/>
      <c r="D24" s="1327"/>
      <c r="E24" s="1327"/>
      <c r="F24" s="1327"/>
      <c r="G24" s="1328"/>
      <c r="H24" s="1329"/>
      <c r="I24" s="1329"/>
      <c r="L24" s="1329"/>
      <c r="M24" s="1331"/>
      <c r="O24" s="1336"/>
      <c r="P24" s="1336"/>
      <c r="Q24" s="1336"/>
      <c r="R24" s="1336"/>
      <c r="S24" s="1336"/>
    </row>
    <row r="25" spans="2:20" ht="12.75" customHeight="1">
      <c r="B25" s="1327"/>
      <c r="C25" s="1327"/>
      <c r="D25" s="1327"/>
      <c r="E25" s="1327"/>
      <c r="F25" s="1327"/>
      <c r="G25" s="1328"/>
      <c r="H25" s="1329"/>
      <c r="I25" s="1329"/>
      <c r="J25" s="1329"/>
      <c r="K25" s="1329"/>
      <c r="L25" s="1329"/>
      <c r="M25" s="1337"/>
      <c r="O25" s="1329"/>
      <c r="P25" s="1335"/>
      <c r="Q25" s="1335"/>
      <c r="R25" s="1335"/>
      <c r="S25" s="1334"/>
    </row>
    <row r="26" spans="2:20" ht="12.75" customHeight="1">
      <c r="B26" s="1327"/>
      <c r="C26" s="1327"/>
      <c r="D26" s="1327"/>
      <c r="E26" s="1327"/>
      <c r="F26" s="1327"/>
      <c r="G26" s="1328"/>
      <c r="I26" s="1329"/>
      <c r="L26" s="1329"/>
      <c r="M26" s="1331"/>
      <c r="O26" s="1329"/>
      <c r="P26" s="1335"/>
      <c r="Q26" s="1335"/>
      <c r="R26" s="1334"/>
      <c r="S26" s="1334"/>
    </row>
    <row r="27" spans="2:20" ht="12.75" customHeight="1">
      <c r="B27" s="1327"/>
      <c r="C27" s="1327"/>
      <c r="D27" s="1327"/>
      <c r="E27" s="1338"/>
      <c r="F27" s="1338"/>
      <c r="G27" s="1328"/>
      <c r="I27" s="1329"/>
      <c r="M27" s="1337"/>
      <c r="O27" s="1336"/>
      <c r="P27" s="1336"/>
      <c r="Q27" s="1336"/>
      <c r="R27" s="1336"/>
      <c r="S27" s="1336"/>
    </row>
    <row r="28" spans="2:20" ht="12.75" customHeight="1">
      <c r="B28" s="1327"/>
      <c r="C28" s="1327"/>
      <c r="D28" s="1327"/>
      <c r="E28" s="1338"/>
      <c r="F28" s="1338"/>
      <c r="G28" s="1328"/>
      <c r="H28" s="1339"/>
      <c r="I28" s="1329"/>
      <c r="J28" s="1339"/>
      <c r="K28" s="1339"/>
      <c r="L28" s="1329"/>
      <c r="M28" s="1337"/>
      <c r="O28" s="1326"/>
      <c r="P28" s="1326"/>
      <c r="Q28" s="1326"/>
      <c r="R28" s="1326"/>
      <c r="S28" s="1326"/>
    </row>
    <row r="29" spans="2:20" ht="12.75" customHeight="1">
      <c r="B29" s="1327"/>
      <c r="C29" s="1327"/>
      <c r="D29" s="1327"/>
      <c r="E29" s="1327"/>
      <c r="F29" s="1327"/>
      <c r="G29" s="1328"/>
      <c r="H29" s="1339"/>
      <c r="I29" s="1339"/>
      <c r="J29" s="1339"/>
      <c r="K29" s="1339"/>
      <c r="M29" s="1331"/>
    </row>
    <row r="30" spans="2:20" ht="12.75" customHeight="1">
      <c r="B30" s="1327"/>
      <c r="C30" s="1327"/>
      <c r="D30" s="1327"/>
      <c r="E30" s="1327"/>
      <c r="F30" s="1327"/>
      <c r="G30" s="1328"/>
      <c r="H30" s="1339"/>
      <c r="I30" s="1339"/>
      <c r="J30" s="1339"/>
      <c r="K30" s="1339"/>
      <c r="M30" s="1331"/>
      <c r="N30" s="1340"/>
    </row>
    <row r="31" spans="2:20" ht="12.75" customHeight="1">
      <c r="B31" s="1327"/>
      <c r="C31" s="1327"/>
      <c r="D31" s="1327"/>
      <c r="E31" s="1327"/>
      <c r="F31" s="1327"/>
      <c r="G31" s="1328"/>
      <c r="H31" s="1339"/>
      <c r="I31" s="1339"/>
      <c r="J31" s="1339"/>
      <c r="K31" s="1339"/>
      <c r="L31" s="1339"/>
      <c r="M31" s="1331"/>
      <c r="N31" s="1332"/>
      <c r="P31" s="1329"/>
      <c r="Q31" s="1329"/>
      <c r="R31" s="1332"/>
      <c r="S31" s="1329"/>
    </row>
    <row r="32" spans="2:20" ht="12.75" customHeight="1">
      <c r="B32" s="1327"/>
      <c r="C32" s="1327"/>
      <c r="D32" s="1327"/>
      <c r="E32" s="1327"/>
      <c r="F32" s="1327"/>
      <c r="G32" s="1328"/>
      <c r="H32" s="1329"/>
      <c r="I32" s="1329"/>
      <c r="J32" s="1329"/>
      <c r="K32" s="1329"/>
      <c r="L32" s="1339"/>
      <c r="M32" s="1339"/>
      <c r="O32" s="1274"/>
      <c r="P32" s="1329"/>
      <c r="Q32" s="1329"/>
      <c r="R32" s="1332"/>
      <c r="S32" s="1329"/>
    </row>
    <row r="33" spans="2:20" ht="12.75" customHeight="1">
      <c r="B33" s="1327"/>
      <c r="C33" s="1327"/>
      <c r="D33" s="1327"/>
      <c r="E33" s="1327"/>
      <c r="F33" s="1327"/>
      <c r="G33" s="1328"/>
      <c r="H33" s="1332"/>
      <c r="I33" s="1332"/>
      <c r="J33" s="1332"/>
      <c r="K33" s="1332"/>
      <c r="L33" s="1339"/>
      <c r="M33" s="1331"/>
      <c r="O33" s="1335"/>
      <c r="P33" s="1335"/>
      <c r="Q33" s="1334"/>
      <c r="R33" s="1334"/>
    </row>
    <row r="34" spans="2:20" ht="12.75" customHeight="1">
      <c r="B34" s="1327"/>
      <c r="C34" s="1327"/>
      <c r="D34" s="1327"/>
      <c r="E34" s="1327"/>
      <c r="F34" s="1327"/>
      <c r="G34" s="1328"/>
      <c r="H34" s="1329"/>
      <c r="I34" s="1329"/>
      <c r="J34" s="1329"/>
      <c r="K34" s="1329"/>
      <c r="L34" s="1339"/>
      <c r="M34" s="1341"/>
      <c r="O34" s="1335"/>
      <c r="P34" s="1335"/>
      <c r="Q34" s="1334"/>
      <c r="R34" s="1334"/>
    </row>
    <row r="35" spans="2:20" ht="12.75" customHeight="1">
      <c r="B35" s="1327"/>
      <c r="C35" s="1327"/>
      <c r="D35" s="1327"/>
      <c r="E35" s="1327"/>
      <c r="F35" s="1327"/>
      <c r="G35" s="1328"/>
      <c r="H35" s="1329"/>
      <c r="I35" s="1329"/>
      <c r="J35" s="1329"/>
      <c r="K35" s="1329"/>
      <c r="L35" s="1329"/>
      <c r="M35" s="1331"/>
      <c r="O35" s="1335"/>
      <c r="P35" s="1335"/>
      <c r="Q35" s="1334"/>
      <c r="R35" s="1334"/>
    </row>
    <row r="36" spans="2:20" ht="12.75" customHeight="1">
      <c r="B36" s="1327"/>
      <c r="C36" s="1327"/>
      <c r="D36" s="1327"/>
      <c r="E36" s="1338"/>
      <c r="F36" s="1330"/>
      <c r="G36" s="1328"/>
      <c r="H36" s="1329"/>
      <c r="I36" s="1329"/>
      <c r="J36" s="1329"/>
      <c r="K36" s="1329"/>
      <c r="L36" s="1332"/>
      <c r="M36" s="1331"/>
      <c r="O36" s="1335"/>
      <c r="P36" s="1335"/>
      <c r="Q36" s="1334"/>
      <c r="R36" s="1334"/>
      <c r="T36" s="1329"/>
    </row>
    <row r="37" spans="2:20" ht="12.75" customHeight="1">
      <c r="B37" s="1332"/>
      <c r="C37" s="1327"/>
      <c r="E37" s="1338"/>
      <c r="F37" s="1330"/>
      <c r="G37" s="1328"/>
      <c r="H37" s="1329"/>
      <c r="I37" s="1329"/>
      <c r="J37" s="1329"/>
      <c r="K37" s="1329"/>
      <c r="L37" s="1329"/>
      <c r="M37" s="1331"/>
      <c r="O37" s="1332"/>
      <c r="P37" s="1332"/>
      <c r="Q37" s="1342"/>
      <c r="R37" s="1332"/>
    </row>
    <row r="38" spans="2:20" ht="12.75" customHeight="1">
      <c r="B38" s="1327"/>
      <c r="C38" s="1327"/>
      <c r="E38" s="1338"/>
      <c r="F38" s="1330"/>
      <c r="G38" s="1328"/>
      <c r="H38" s="1339"/>
      <c r="I38" s="1339"/>
      <c r="J38" s="1339"/>
      <c r="K38" s="1339"/>
      <c r="L38" s="1329"/>
      <c r="M38" s="1331"/>
      <c r="O38" s="1343"/>
      <c r="P38" s="1342"/>
      <c r="Q38" s="1343"/>
      <c r="R38" s="1343"/>
    </row>
    <row r="39" spans="2:20" ht="12.75" customHeight="1">
      <c r="B39" s="1344" t="s">
        <v>646</v>
      </c>
      <c r="C39" s="1345"/>
      <c r="D39" s="1345"/>
      <c r="E39" s="1345"/>
      <c r="F39" s="1345"/>
      <c r="G39" s="1345"/>
      <c r="H39" s="1345"/>
      <c r="I39" s="1345"/>
      <c r="J39" s="1346"/>
      <c r="K39" s="1347"/>
      <c r="L39" s="1329"/>
      <c r="M39" s="1344" t="s">
        <v>646</v>
      </c>
      <c r="N39" s="1345"/>
      <c r="O39" s="1345"/>
      <c r="P39" s="1345"/>
      <c r="Q39" s="1345"/>
      <c r="R39" s="1345"/>
      <c r="S39" s="1346"/>
    </row>
    <row r="40" spans="2:20" ht="12.75" customHeight="1">
      <c r="B40" s="1348" t="s">
        <v>647</v>
      </c>
      <c r="C40" s="1349"/>
      <c r="D40" s="1349"/>
      <c r="E40" s="1349"/>
      <c r="F40" s="1349"/>
      <c r="G40" s="1349"/>
      <c r="H40" s="1349"/>
      <c r="I40" s="1349"/>
      <c r="J40" s="1350"/>
      <c r="K40" s="1347"/>
      <c r="L40" s="1329"/>
      <c r="M40" s="1348" t="s">
        <v>648</v>
      </c>
      <c r="N40" s="1349"/>
      <c r="O40" s="1349"/>
      <c r="P40" s="1349"/>
      <c r="Q40" s="1349"/>
      <c r="R40" s="1349"/>
      <c r="S40" s="1350"/>
    </row>
    <row r="41" spans="2:20" ht="12.75" customHeight="1">
      <c r="B41" s="1348"/>
      <c r="C41" s="1349"/>
      <c r="D41" s="1349"/>
      <c r="E41" s="1349"/>
      <c r="F41" s="1349"/>
      <c r="G41" s="1349"/>
      <c r="H41" s="1349"/>
      <c r="I41" s="1349"/>
      <c r="J41" s="1350"/>
      <c r="K41" s="1347"/>
      <c r="L41" s="1329"/>
      <c r="M41" s="1348"/>
      <c r="N41" s="1349"/>
      <c r="O41" s="1349"/>
      <c r="P41" s="1349"/>
      <c r="Q41" s="1349"/>
      <c r="R41" s="1349"/>
      <c r="S41" s="1350"/>
    </row>
    <row r="42" spans="2:20" ht="12.75" customHeight="1">
      <c r="B42" s="1348"/>
      <c r="C42" s="1349"/>
      <c r="D42" s="1349"/>
      <c r="E42" s="1349"/>
      <c r="F42" s="1349"/>
      <c r="G42" s="1349"/>
      <c r="H42" s="1349"/>
      <c r="I42" s="1349"/>
      <c r="J42" s="1350"/>
      <c r="K42" s="1347"/>
      <c r="L42" s="1329"/>
      <c r="M42" s="1348"/>
      <c r="N42" s="1349"/>
      <c r="O42" s="1349"/>
      <c r="P42" s="1349"/>
      <c r="Q42" s="1349"/>
      <c r="R42" s="1349"/>
      <c r="S42" s="1350"/>
    </row>
    <row r="43" spans="2:20" ht="12.75" customHeight="1">
      <c r="B43" s="1348"/>
      <c r="C43" s="1349"/>
      <c r="D43" s="1349"/>
      <c r="E43" s="1349"/>
      <c r="F43" s="1349"/>
      <c r="G43" s="1349"/>
      <c r="H43" s="1349"/>
      <c r="I43" s="1349"/>
      <c r="J43" s="1350"/>
      <c r="K43" s="1347"/>
      <c r="L43" s="1329"/>
      <c r="M43" s="1348"/>
      <c r="N43" s="1349"/>
      <c r="O43" s="1349"/>
      <c r="P43" s="1349"/>
      <c r="Q43" s="1349"/>
      <c r="R43" s="1349"/>
      <c r="S43" s="1350"/>
    </row>
    <row r="44" spans="2:20" ht="12.75" customHeight="1">
      <c r="B44" s="1348"/>
      <c r="C44" s="1349"/>
      <c r="D44" s="1349"/>
      <c r="E44" s="1349"/>
      <c r="F44" s="1349"/>
      <c r="G44" s="1349"/>
      <c r="H44" s="1349"/>
      <c r="I44" s="1349"/>
      <c r="J44" s="1350"/>
      <c r="K44" s="1347"/>
      <c r="L44" s="1329"/>
      <c r="M44" s="1348"/>
      <c r="N44" s="1349"/>
      <c r="O44" s="1349"/>
      <c r="P44" s="1349"/>
      <c r="Q44" s="1349"/>
      <c r="R44" s="1349"/>
      <c r="S44" s="1350"/>
    </row>
    <row r="45" spans="2:20" ht="12.75" customHeight="1">
      <c r="B45" s="1348"/>
      <c r="C45" s="1349"/>
      <c r="D45" s="1349"/>
      <c r="E45" s="1349"/>
      <c r="F45" s="1349"/>
      <c r="G45" s="1349"/>
      <c r="H45" s="1349"/>
      <c r="I45" s="1349"/>
      <c r="J45" s="1350"/>
      <c r="K45" s="1347"/>
      <c r="L45" s="1329"/>
      <c r="M45" s="1348"/>
      <c r="N45" s="1349"/>
      <c r="O45" s="1349"/>
      <c r="P45" s="1349"/>
      <c r="Q45" s="1349"/>
      <c r="R45" s="1349"/>
      <c r="S45" s="1350"/>
    </row>
    <row r="46" spans="2:20" ht="12.75" customHeight="1">
      <c r="B46" s="1348"/>
      <c r="C46" s="1349"/>
      <c r="D46" s="1349"/>
      <c r="E46" s="1349"/>
      <c r="F46" s="1349"/>
      <c r="G46" s="1349"/>
      <c r="H46" s="1349"/>
      <c r="I46" s="1349"/>
      <c r="J46" s="1350"/>
      <c r="K46" s="1347"/>
      <c r="L46" s="1329"/>
      <c r="M46" s="1348"/>
      <c r="N46" s="1349"/>
      <c r="O46" s="1349"/>
      <c r="P46" s="1349"/>
      <c r="Q46" s="1349"/>
      <c r="R46" s="1349"/>
      <c r="S46" s="1350"/>
    </row>
    <row r="47" spans="2:20" ht="12.75" customHeight="1">
      <c r="B47" s="1348"/>
      <c r="C47" s="1349"/>
      <c r="D47" s="1349"/>
      <c r="E47" s="1349"/>
      <c r="F47" s="1349"/>
      <c r="G47" s="1349"/>
      <c r="H47" s="1349"/>
      <c r="I47" s="1349"/>
      <c r="J47" s="1350"/>
      <c r="K47" s="1347"/>
      <c r="L47" s="1329"/>
      <c r="M47" s="1348"/>
      <c r="N47" s="1349"/>
      <c r="O47" s="1349"/>
      <c r="P47" s="1349"/>
      <c r="Q47" s="1349"/>
      <c r="R47" s="1349"/>
      <c r="S47" s="1350"/>
    </row>
    <row r="48" spans="2:20" ht="12.75" customHeight="1">
      <c r="B48" s="1348"/>
      <c r="C48" s="1349"/>
      <c r="D48" s="1349"/>
      <c r="E48" s="1349"/>
      <c r="F48" s="1349"/>
      <c r="G48" s="1349"/>
      <c r="H48" s="1349"/>
      <c r="I48" s="1349"/>
      <c r="J48" s="1350"/>
      <c r="K48" s="1347"/>
      <c r="L48" s="1329"/>
      <c r="M48" s="1348"/>
      <c r="N48" s="1349"/>
      <c r="O48" s="1349"/>
      <c r="P48" s="1349"/>
      <c r="Q48" s="1349"/>
      <c r="R48" s="1349"/>
      <c r="S48" s="1350"/>
    </row>
    <row r="49" spans="2:20" ht="12.75" customHeight="1">
      <c r="B49" s="1351"/>
      <c r="C49" s="1352"/>
      <c r="D49" s="1352"/>
      <c r="E49" s="1352"/>
      <c r="F49" s="1352"/>
      <c r="G49" s="1352"/>
      <c r="H49" s="1352"/>
      <c r="I49" s="1352"/>
      <c r="J49" s="1353"/>
      <c r="K49" s="1347"/>
      <c r="L49" s="1329"/>
      <c r="M49" s="1351"/>
      <c r="N49" s="1352"/>
      <c r="O49" s="1352"/>
      <c r="P49" s="1352"/>
      <c r="Q49" s="1352"/>
      <c r="R49" s="1352"/>
      <c r="S49" s="1353"/>
    </row>
    <row r="50" spans="2:20" ht="12.75" customHeight="1">
      <c r="B50" s="1332"/>
      <c r="C50" s="1327"/>
      <c r="D50" s="1327"/>
      <c r="E50" s="1324"/>
      <c r="F50" s="1324"/>
      <c r="G50" s="1337"/>
      <c r="H50" s="1324"/>
      <c r="I50" s="1324"/>
      <c r="J50" s="1324"/>
      <c r="K50" s="1324"/>
      <c r="L50" s="1329"/>
      <c r="M50" s="1331"/>
      <c r="O50" s="1343"/>
      <c r="P50" s="1343"/>
      <c r="Q50" s="1342"/>
      <c r="R50" s="1343"/>
    </row>
    <row r="51" spans="2:20" ht="17.25" customHeight="1">
      <c r="B51" s="1274" t="s">
        <v>649</v>
      </c>
      <c r="C51" s="1327"/>
      <c r="D51" s="1327"/>
      <c r="I51" s="1303"/>
      <c r="J51" s="1303" t="s">
        <v>627</v>
      </c>
      <c r="K51" s="1303"/>
      <c r="L51" s="1329"/>
      <c r="M51" s="1274" t="s">
        <v>650</v>
      </c>
      <c r="R51" s="1303"/>
      <c r="S51" s="1303" t="s">
        <v>627</v>
      </c>
    </row>
    <row r="52" spans="2:20" ht="14.25" customHeight="1">
      <c r="B52" s="1327"/>
      <c r="C52" s="1327"/>
      <c r="D52" s="1327"/>
      <c r="F52" s="1305" t="s">
        <v>629</v>
      </c>
      <c r="G52" s="1305" t="s">
        <v>630</v>
      </c>
      <c r="H52" s="1305" t="s">
        <v>631</v>
      </c>
      <c r="I52" s="1305" t="s">
        <v>632</v>
      </c>
      <c r="J52" s="1305" t="s">
        <v>633</v>
      </c>
      <c r="K52" s="1306"/>
      <c r="L52" s="1339"/>
      <c r="M52" s="1327"/>
      <c r="N52" s="1327"/>
      <c r="O52" s="1305" t="s">
        <v>629</v>
      </c>
      <c r="P52" s="1305" t="s">
        <v>630</v>
      </c>
      <c r="Q52" s="1305" t="s">
        <v>631</v>
      </c>
      <c r="R52" s="1305" t="s">
        <v>632</v>
      </c>
      <c r="S52" s="1305" t="s">
        <v>633</v>
      </c>
    </row>
    <row r="53" spans="2:20" ht="14.25" customHeight="1">
      <c r="B53" s="1354" t="s">
        <v>639</v>
      </c>
      <c r="C53" s="1354"/>
      <c r="D53" s="1355" t="s">
        <v>651</v>
      </c>
      <c r="E53" s="1355"/>
      <c r="F53" s="1315">
        <v>-2367</v>
      </c>
      <c r="G53" s="1315">
        <v>-1230</v>
      </c>
      <c r="H53" s="1315">
        <v>-2880</v>
      </c>
      <c r="I53" s="1315">
        <v>-1594</v>
      </c>
      <c r="J53" s="1315">
        <v>-390</v>
      </c>
      <c r="L53" s="1324"/>
      <c r="M53" s="1356" t="s">
        <v>639</v>
      </c>
      <c r="N53" s="1357" t="s">
        <v>652</v>
      </c>
      <c r="O53" s="1315">
        <v>706</v>
      </c>
      <c r="P53" s="1315">
        <v>1250</v>
      </c>
      <c r="Q53" s="1315">
        <v>1116</v>
      </c>
      <c r="R53" s="1315">
        <v>1221</v>
      </c>
      <c r="S53" s="1315">
        <v>1940</v>
      </c>
    </row>
    <row r="54" spans="2:20" ht="14.25" customHeight="1">
      <c r="B54" s="1354"/>
      <c r="C54" s="1354"/>
      <c r="D54" s="1355" t="s">
        <v>653</v>
      </c>
      <c r="E54" s="1355"/>
      <c r="F54" s="1315">
        <v>-2754</v>
      </c>
      <c r="G54" s="1315">
        <v>-1234</v>
      </c>
      <c r="H54" s="1315">
        <v>-2781</v>
      </c>
      <c r="I54" s="1315">
        <v>-1596</v>
      </c>
      <c r="J54" s="1315">
        <v>-387</v>
      </c>
      <c r="M54" s="1358"/>
      <c r="N54" s="1357" t="s">
        <v>654</v>
      </c>
      <c r="O54" s="1315">
        <v>-713</v>
      </c>
      <c r="P54" s="1315">
        <v>-761</v>
      </c>
      <c r="Q54" s="1315">
        <v>-700</v>
      </c>
      <c r="R54" s="1315">
        <v>-299</v>
      </c>
      <c r="S54" s="1315">
        <v>-1465</v>
      </c>
    </row>
    <row r="55" spans="2:20" ht="14.25" customHeight="1">
      <c r="B55" s="1354"/>
      <c r="C55" s="1354"/>
      <c r="D55" s="1355" t="s">
        <v>655</v>
      </c>
      <c r="E55" s="1355"/>
      <c r="F55" s="1315">
        <v>86881</v>
      </c>
      <c r="G55" s="1315">
        <v>85647</v>
      </c>
      <c r="H55" s="1315">
        <v>82866</v>
      </c>
      <c r="I55" s="1315">
        <v>81270</v>
      </c>
      <c r="J55" s="1315">
        <v>80883</v>
      </c>
      <c r="M55" s="1359"/>
      <c r="N55" s="1357" t="s">
        <v>656</v>
      </c>
      <c r="O55" s="1315">
        <v>-377</v>
      </c>
      <c r="P55" s="1315">
        <v>-673</v>
      </c>
      <c r="Q55" s="1315">
        <v>-313</v>
      </c>
      <c r="R55" s="1315">
        <v>-534</v>
      </c>
      <c r="S55" s="1315">
        <v>-255</v>
      </c>
    </row>
    <row r="56" spans="2:20" ht="14.25" customHeight="1">
      <c r="B56" s="1313" t="s">
        <v>642</v>
      </c>
      <c r="C56" s="1313"/>
      <c r="D56" s="1355" t="s">
        <v>651</v>
      </c>
      <c r="E56" s="1355"/>
      <c r="F56" s="1315">
        <v>-1746</v>
      </c>
      <c r="G56" s="1315">
        <v>-1501</v>
      </c>
      <c r="H56" s="1315">
        <v>-3107</v>
      </c>
      <c r="I56" s="1315">
        <v>-2345</v>
      </c>
      <c r="J56" s="1315">
        <v>-573</v>
      </c>
      <c r="M56" s="1316" t="s">
        <v>642</v>
      </c>
      <c r="N56" s="1357" t="s">
        <v>652</v>
      </c>
      <c r="O56" s="1315">
        <v>1919</v>
      </c>
      <c r="P56" s="1315">
        <v>2275</v>
      </c>
      <c r="Q56" s="1315">
        <v>2066</v>
      </c>
      <c r="R56" s="1315">
        <v>2158</v>
      </c>
      <c r="S56" s="1315">
        <v>3244</v>
      </c>
    </row>
    <row r="57" spans="2:20" ht="14.25" customHeight="1">
      <c r="B57" s="1313"/>
      <c r="C57" s="1313"/>
      <c r="D57" s="1355" t="s">
        <v>653</v>
      </c>
      <c r="E57" s="1355"/>
      <c r="F57" s="1315">
        <v>-1884</v>
      </c>
      <c r="G57" s="1315">
        <v>-849</v>
      </c>
      <c r="H57" s="1315">
        <v>-2013</v>
      </c>
      <c r="I57" s="1315">
        <v>-1403</v>
      </c>
      <c r="J57" s="1315">
        <v>223</v>
      </c>
      <c r="M57" s="1320"/>
      <c r="N57" s="1357" t="s">
        <v>654</v>
      </c>
      <c r="O57" s="1315">
        <v>-1763</v>
      </c>
      <c r="P57" s="1315">
        <v>-1626</v>
      </c>
      <c r="Q57" s="1315">
        <v>-1877</v>
      </c>
      <c r="R57" s="1315">
        <v>-1330</v>
      </c>
      <c r="S57" s="1315">
        <v>-2824</v>
      </c>
    </row>
    <row r="58" spans="2:20" ht="14.25" customHeight="1">
      <c r="B58" s="1313"/>
      <c r="C58" s="1313"/>
      <c r="D58" s="1355" t="s">
        <v>655</v>
      </c>
      <c r="E58" s="1355"/>
      <c r="F58" s="1315">
        <v>108221</v>
      </c>
      <c r="G58" s="1315">
        <v>107371</v>
      </c>
      <c r="H58" s="1315">
        <v>105355</v>
      </c>
      <c r="I58" s="1315">
        <v>103952</v>
      </c>
      <c r="J58" s="1315">
        <v>104175</v>
      </c>
      <c r="L58" s="1329"/>
      <c r="M58" s="1360"/>
      <c r="N58" s="1357" t="s">
        <v>656</v>
      </c>
      <c r="O58" s="1315">
        <v>-382</v>
      </c>
      <c r="P58" s="1315">
        <v>-874</v>
      </c>
      <c r="Q58" s="1315">
        <v>-558</v>
      </c>
      <c r="R58" s="1315">
        <v>-781</v>
      </c>
      <c r="S58" s="1315">
        <v>-403</v>
      </c>
      <c r="T58" s="1332"/>
    </row>
    <row r="59" spans="2:20" ht="14.25" customHeight="1">
      <c r="B59" s="1313" t="s">
        <v>643</v>
      </c>
      <c r="C59" s="1313"/>
      <c r="D59" s="1355" t="s">
        <v>651</v>
      </c>
      <c r="E59" s="1355"/>
      <c r="F59" s="1315">
        <v>-1673</v>
      </c>
      <c r="G59" s="1315">
        <v>-1519</v>
      </c>
      <c r="H59" s="1315">
        <v>-3072</v>
      </c>
      <c r="I59" s="1315">
        <v>-2328</v>
      </c>
      <c r="J59" s="1315">
        <v>-348</v>
      </c>
      <c r="L59" s="1361"/>
      <c r="M59" s="1316" t="s">
        <v>643</v>
      </c>
      <c r="N59" s="1357" t="s">
        <v>652</v>
      </c>
      <c r="O59" s="1315">
        <v>2110</v>
      </c>
      <c r="P59" s="1315">
        <v>2388</v>
      </c>
      <c r="Q59" s="1315">
        <v>2186</v>
      </c>
      <c r="R59" s="1315">
        <v>2302</v>
      </c>
      <c r="S59" s="1315">
        <v>3594</v>
      </c>
      <c r="T59" s="1332"/>
    </row>
    <row r="60" spans="2:20" ht="14.25" customHeight="1">
      <c r="B60" s="1313"/>
      <c r="C60" s="1313"/>
      <c r="D60" s="1355" t="s">
        <v>653</v>
      </c>
      <c r="E60" s="1355"/>
      <c r="F60" s="1315">
        <v>-1513</v>
      </c>
      <c r="G60" s="1315">
        <v>-834</v>
      </c>
      <c r="H60" s="1315">
        <v>-1964</v>
      </c>
      <c r="I60" s="1315">
        <v>-1379</v>
      </c>
      <c r="J60" s="1315">
        <v>1485</v>
      </c>
      <c r="L60" s="1361"/>
      <c r="M60" s="1320"/>
      <c r="N60" s="1357" t="s">
        <v>654</v>
      </c>
      <c r="O60" s="1315">
        <v>-1882</v>
      </c>
      <c r="P60" s="1315">
        <v>-1723</v>
      </c>
      <c r="Q60" s="1315">
        <v>-1950</v>
      </c>
      <c r="R60" s="1315">
        <v>-1393</v>
      </c>
      <c r="S60" s="1315">
        <v>-2837</v>
      </c>
      <c r="T60" s="1332"/>
    </row>
    <row r="61" spans="2:20" ht="14.25" customHeight="1">
      <c r="B61" s="1313"/>
      <c r="C61" s="1313"/>
      <c r="D61" s="1355" t="s">
        <v>655</v>
      </c>
      <c r="E61" s="1355"/>
      <c r="F61" s="1315">
        <v>110519</v>
      </c>
      <c r="G61" s="1315">
        <v>109685</v>
      </c>
      <c r="H61" s="1315">
        <v>107722</v>
      </c>
      <c r="I61" s="1315">
        <v>106343</v>
      </c>
      <c r="J61" s="1315">
        <v>107829</v>
      </c>
      <c r="L61" s="1361"/>
      <c r="M61" s="1360"/>
      <c r="N61" s="1357" t="s">
        <v>656</v>
      </c>
      <c r="O61" s="1315">
        <v>-416</v>
      </c>
      <c r="P61" s="1315">
        <v>-839</v>
      </c>
      <c r="Q61" s="1315">
        <v>-493</v>
      </c>
      <c r="R61" s="1315">
        <v>-776</v>
      </c>
      <c r="S61" s="1315">
        <v>-429</v>
      </c>
      <c r="T61" s="1332"/>
    </row>
    <row r="62" spans="2:20" ht="12.75" customHeight="1">
      <c r="B62" s="1329"/>
      <c r="E62" s="1329"/>
      <c r="F62" s="1329"/>
      <c r="G62" s="1341"/>
      <c r="H62" s="1334"/>
      <c r="I62" s="1332"/>
      <c r="J62" s="1332"/>
      <c r="K62" s="1332"/>
      <c r="L62" s="1332"/>
      <c r="M62" s="1332"/>
      <c r="T62" s="1332"/>
    </row>
    <row r="63" spans="2:20" ht="12.75" customHeight="1">
      <c r="B63" s="1329"/>
      <c r="C63" s="1329"/>
      <c r="D63" s="1329"/>
      <c r="E63" s="1332"/>
      <c r="F63" s="1332"/>
      <c r="G63" s="1337"/>
      <c r="H63" s="1334"/>
      <c r="I63" s="1332"/>
      <c r="J63" s="1332"/>
      <c r="K63" s="1332"/>
      <c r="L63" s="1335"/>
      <c r="M63" s="1332"/>
      <c r="O63" s="1332"/>
      <c r="P63" s="1329"/>
      <c r="Q63" s="1343"/>
      <c r="S63" s="1343"/>
      <c r="T63" s="1332"/>
    </row>
    <row r="64" spans="2:20" ht="12.75" customHeight="1">
      <c r="B64" s="1329"/>
      <c r="C64" s="1342"/>
      <c r="D64" s="1329"/>
      <c r="E64" s="1332"/>
      <c r="F64" s="1332"/>
      <c r="G64" s="1337"/>
      <c r="H64" s="1334"/>
      <c r="I64" s="1332"/>
      <c r="J64" s="1332"/>
      <c r="K64" s="1332"/>
      <c r="L64" s="1332"/>
      <c r="M64" s="1332"/>
      <c r="N64" s="1332"/>
      <c r="O64" s="1332"/>
      <c r="P64" s="1329"/>
      <c r="Q64" s="1343"/>
      <c r="S64" s="1343"/>
      <c r="T64" s="1332"/>
    </row>
    <row r="65" spans="2:20" ht="12.75" customHeight="1">
      <c r="B65" s="1329"/>
      <c r="C65" s="1329"/>
      <c r="D65" s="1329"/>
      <c r="E65" s="1329"/>
      <c r="F65" s="1329"/>
      <c r="G65" s="1337"/>
      <c r="H65" s="1334"/>
      <c r="I65" s="1332"/>
      <c r="J65" s="1332"/>
      <c r="K65" s="1332"/>
      <c r="L65" s="1332"/>
      <c r="M65" s="1332"/>
      <c r="N65" s="1332"/>
      <c r="O65" s="1332"/>
      <c r="P65" s="1329"/>
      <c r="Q65" s="1343"/>
      <c r="S65" s="1343"/>
      <c r="T65" s="1332"/>
    </row>
    <row r="66" spans="2:20" ht="12.75" customHeight="1">
      <c r="B66" s="1329"/>
      <c r="C66" s="1329"/>
      <c r="D66" s="1329"/>
      <c r="E66" s="1329"/>
      <c r="F66" s="1329"/>
      <c r="G66" s="1337"/>
      <c r="H66" s="1362"/>
      <c r="I66" s="1333"/>
      <c r="J66" s="1332"/>
      <c r="K66" s="1332"/>
      <c r="L66" s="1332"/>
      <c r="M66" s="1332"/>
      <c r="N66" s="1332"/>
      <c r="O66" s="1332"/>
      <c r="P66" s="1329"/>
      <c r="Q66" s="1343"/>
      <c r="S66" s="1343"/>
      <c r="T66" s="1332"/>
    </row>
    <row r="67" spans="2:20" ht="12.75" customHeight="1">
      <c r="B67" s="1329"/>
      <c r="C67" s="1329"/>
      <c r="D67" s="1329"/>
      <c r="E67" s="1339"/>
      <c r="F67" s="1339"/>
      <c r="G67" s="1331"/>
      <c r="H67" s="1362"/>
      <c r="I67" s="1333"/>
      <c r="J67" s="1332"/>
      <c r="K67" s="1332"/>
      <c r="L67" s="1332"/>
      <c r="M67" s="1332"/>
      <c r="N67" s="1335"/>
      <c r="O67" s="1363"/>
      <c r="P67" s="1363"/>
      <c r="Q67" s="1363"/>
      <c r="R67" s="1363"/>
      <c r="S67" s="1363"/>
      <c r="T67" s="1332"/>
    </row>
    <row r="68" spans="2:20" ht="12.75" customHeight="1">
      <c r="B68" s="1329"/>
      <c r="C68" s="1329"/>
      <c r="D68" s="1329"/>
      <c r="E68" s="1329"/>
      <c r="F68" s="1329"/>
      <c r="G68" s="1337"/>
      <c r="H68" s="1362"/>
      <c r="I68" s="1333"/>
      <c r="J68" s="1332"/>
      <c r="K68" s="1332"/>
      <c r="L68" s="1332"/>
      <c r="M68" s="1332"/>
      <c r="N68" s="1332"/>
      <c r="O68" s="1332"/>
      <c r="Q68" s="1329"/>
      <c r="R68" s="1343"/>
      <c r="S68" s="1343"/>
      <c r="T68" s="1332"/>
    </row>
    <row r="69" spans="2:20" ht="12.75" customHeight="1">
      <c r="B69" s="1329"/>
      <c r="C69" s="1329"/>
      <c r="D69" s="1332"/>
      <c r="E69" s="1329"/>
      <c r="F69" s="1329"/>
      <c r="G69" s="1337"/>
      <c r="I69" s="1335"/>
      <c r="J69" s="1335"/>
      <c r="K69" s="1335"/>
      <c r="L69" s="1332"/>
      <c r="M69" s="1332"/>
      <c r="N69" s="1332"/>
      <c r="O69" s="1332"/>
      <c r="P69" s="1329"/>
      <c r="R69" s="1343"/>
      <c r="S69" s="1343"/>
      <c r="T69" s="1332"/>
    </row>
    <row r="70" spans="2:20" ht="12.75" customHeight="1">
      <c r="B70" s="1339"/>
      <c r="C70" s="1339"/>
      <c r="D70" s="1339"/>
      <c r="E70" s="1339"/>
      <c r="F70" s="1339"/>
      <c r="G70" s="1337"/>
      <c r="I70" s="1329"/>
      <c r="J70" s="1329"/>
      <c r="K70" s="1329"/>
      <c r="L70" s="1332"/>
      <c r="M70" s="1335"/>
      <c r="N70" s="1332"/>
      <c r="O70" s="1332"/>
      <c r="P70" s="1329"/>
      <c r="R70" s="1343"/>
      <c r="S70" s="1343"/>
      <c r="T70" s="1332"/>
    </row>
    <row r="71" spans="2:20" ht="12.75" customHeight="1">
      <c r="B71" s="1329"/>
      <c r="C71" s="1329"/>
      <c r="D71" s="1332"/>
      <c r="L71" s="1332"/>
      <c r="M71" s="1329"/>
      <c r="N71" s="1332"/>
      <c r="O71" s="1332"/>
      <c r="P71" s="1329"/>
      <c r="R71" s="1343"/>
      <c r="S71" s="1343"/>
      <c r="T71" s="1332"/>
    </row>
    <row r="72" spans="2:20" ht="12.75" customHeight="1">
      <c r="B72" s="1329"/>
      <c r="C72" s="1332"/>
      <c r="D72" s="1332"/>
      <c r="L72" s="1335"/>
      <c r="N72" s="1332"/>
      <c r="O72" s="1363"/>
      <c r="P72" s="1363"/>
      <c r="Q72" s="1363"/>
      <c r="R72" s="1363"/>
      <c r="S72" s="1363"/>
      <c r="T72" s="1332"/>
    </row>
    <row r="73" spans="2:20" ht="12.75" customHeight="1">
      <c r="B73" s="1339"/>
      <c r="C73" s="1339"/>
      <c r="D73" s="1339"/>
      <c r="L73" s="1329"/>
      <c r="N73" s="1332"/>
      <c r="O73" s="1364"/>
      <c r="P73" s="1364"/>
      <c r="Q73" s="1364"/>
      <c r="R73" s="1364"/>
      <c r="S73" s="1364"/>
      <c r="T73" s="1332"/>
    </row>
    <row r="74" spans="2:20" ht="12.75" customHeight="1">
      <c r="N74" s="1332"/>
      <c r="O74" s="1364"/>
      <c r="P74" s="1364"/>
      <c r="Q74" s="1364"/>
      <c r="R74" s="1364"/>
      <c r="S74" s="1364"/>
      <c r="T74" s="1332"/>
    </row>
    <row r="75" spans="2:20" ht="12.75" customHeight="1">
      <c r="N75" s="1332"/>
      <c r="O75" s="1364"/>
      <c r="P75" s="1364"/>
      <c r="Q75" s="1364"/>
      <c r="R75" s="1364"/>
      <c r="S75" s="1364"/>
      <c r="T75" s="1332"/>
    </row>
    <row r="76" spans="2:20" ht="12.75" customHeight="1">
      <c r="N76" s="1335"/>
      <c r="T76" s="1332"/>
    </row>
    <row r="77" spans="2:20" ht="12.75" customHeight="1">
      <c r="N77" s="1329"/>
      <c r="T77" s="1332"/>
    </row>
    <row r="78" spans="2:20" ht="12.75" customHeight="1">
      <c r="T78" s="1332"/>
    </row>
    <row r="79" spans="2:20" ht="12.75" customHeight="1">
      <c r="T79" s="1332"/>
    </row>
    <row r="80" spans="2:20" ht="12.75" customHeight="1">
      <c r="T80" s="1332"/>
    </row>
    <row r="81" spans="2:20" ht="12.75" customHeight="1">
      <c r="T81" s="1332"/>
    </row>
    <row r="82" spans="2:20" ht="14.25" customHeight="1">
      <c r="T82" s="1332"/>
    </row>
    <row r="83" spans="2:20" ht="13.5" customHeight="1">
      <c r="B83" s="1344" t="s">
        <v>646</v>
      </c>
      <c r="C83" s="1345"/>
      <c r="D83" s="1345"/>
      <c r="E83" s="1345"/>
      <c r="F83" s="1345"/>
      <c r="G83" s="1345"/>
      <c r="H83" s="1345"/>
      <c r="I83" s="1345"/>
      <c r="J83" s="1346"/>
      <c r="K83" s="1347"/>
      <c r="M83" s="1344" t="s">
        <v>646</v>
      </c>
      <c r="N83" s="1345"/>
      <c r="O83" s="1345"/>
      <c r="P83" s="1345"/>
      <c r="Q83" s="1345"/>
      <c r="R83" s="1345"/>
      <c r="S83" s="1346"/>
      <c r="T83" s="1332"/>
    </row>
    <row r="84" spans="2:20" ht="13.5" customHeight="1">
      <c r="B84" s="1348" t="s">
        <v>657</v>
      </c>
      <c r="C84" s="1349"/>
      <c r="D84" s="1349"/>
      <c r="E84" s="1349"/>
      <c r="F84" s="1349"/>
      <c r="G84" s="1349"/>
      <c r="H84" s="1349"/>
      <c r="I84" s="1349"/>
      <c r="J84" s="1350"/>
      <c r="K84" s="1347"/>
      <c r="M84" s="1365" t="s">
        <v>658</v>
      </c>
      <c r="N84" s="1366"/>
      <c r="O84" s="1366"/>
      <c r="P84" s="1366"/>
      <c r="Q84" s="1366"/>
      <c r="R84" s="1366"/>
      <c r="S84" s="1367"/>
      <c r="T84" s="1332"/>
    </row>
    <row r="85" spans="2:20" ht="13.5" customHeight="1">
      <c r="B85" s="1348"/>
      <c r="C85" s="1349"/>
      <c r="D85" s="1349"/>
      <c r="E85" s="1349"/>
      <c r="F85" s="1349"/>
      <c r="G85" s="1349"/>
      <c r="H85" s="1349"/>
      <c r="I85" s="1349"/>
      <c r="J85" s="1350"/>
      <c r="K85" s="1347"/>
      <c r="M85" s="1365"/>
      <c r="N85" s="1366"/>
      <c r="O85" s="1366"/>
      <c r="P85" s="1366"/>
      <c r="Q85" s="1366"/>
      <c r="R85" s="1366"/>
      <c r="S85" s="1367"/>
      <c r="T85" s="1332"/>
    </row>
    <row r="86" spans="2:20" ht="13.5" customHeight="1">
      <c r="B86" s="1348"/>
      <c r="C86" s="1349"/>
      <c r="D86" s="1349"/>
      <c r="E86" s="1349"/>
      <c r="F86" s="1349"/>
      <c r="G86" s="1349"/>
      <c r="H86" s="1349"/>
      <c r="I86" s="1349"/>
      <c r="J86" s="1350"/>
      <c r="K86" s="1347"/>
      <c r="M86" s="1365"/>
      <c r="N86" s="1366"/>
      <c r="O86" s="1366"/>
      <c r="P86" s="1366"/>
      <c r="Q86" s="1366"/>
      <c r="R86" s="1366"/>
      <c r="S86" s="1367"/>
      <c r="T86" s="1332"/>
    </row>
    <row r="87" spans="2:20" ht="13.5" customHeight="1">
      <c r="B87" s="1348"/>
      <c r="C87" s="1349"/>
      <c r="D87" s="1349"/>
      <c r="E87" s="1349"/>
      <c r="F87" s="1349"/>
      <c r="G87" s="1349"/>
      <c r="H87" s="1349"/>
      <c r="I87" s="1349"/>
      <c r="J87" s="1350"/>
      <c r="K87" s="1347"/>
      <c r="M87" s="1365"/>
      <c r="N87" s="1366"/>
      <c r="O87" s="1366"/>
      <c r="P87" s="1366"/>
      <c r="Q87" s="1366"/>
      <c r="R87" s="1366"/>
      <c r="S87" s="1367"/>
      <c r="T87" s="1332"/>
    </row>
    <row r="88" spans="2:20" ht="13.5" customHeight="1">
      <c r="B88" s="1348"/>
      <c r="C88" s="1349"/>
      <c r="D88" s="1349"/>
      <c r="E88" s="1349"/>
      <c r="F88" s="1349"/>
      <c r="G88" s="1349"/>
      <c r="H88" s="1349"/>
      <c r="I88" s="1349"/>
      <c r="J88" s="1350"/>
      <c r="K88" s="1347"/>
      <c r="M88" s="1365"/>
      <c r="N88" s="1366"/>
      <c r="O88" s="1366"/>
      <c r="P88" s="1366"/>
      <c r="Q88" s="1366"/>
      <c r="R88" s="1366"/>
      <c r="S88" s="1367"/>
      <c r="T88" s="1332"/>
    </row>
    <row r="89" spans="2:20" ht="13.5" customHeight="1">
      <c r="B89" s="1348"/>
      <c r="C89" s="1349"/>
      <c r="D89" s="1349"/>
      <c r="E89" s="1349"/>
      <c r="F89" s="1349"/>
      <c r="G89" s="1349"/>
      <c r="H89" s="1349"/>
      <c r="I89" s="1349"/>
      <c r="J89" s="1350"/>
      <c r="K89" s="1347"/>
      <c r="M89" s="1365"/>
      <c r="N89" s="1366"/>
      <c r="O89" s="1366"/>
      <c r="P89" s="1366"/>
      <c r="Q89" s="1366"/>
      <c r="R89" s="1366"/>
      <c r="S89" s="1367"/>
      <c r="T89" s="1332"/>
    </row>
    <row r="90" spans="2:20" ht="13.5" customHeight="1">
      <c r="B90" s="1348"/>
      <c r="C90" s="1349"/>
      <c r="D90" s="1349"/>
      <c r="E90" s="1349"/>
      <c r="F90" s="1349"/>
      <c r="G90" s="1349"/>
      <c r="H90" s="1349"/>
      <c r="I90" s="1349"/>
      <c r="J90" s="1350"/>
      <c r="K90" s="1347"/>
      <c r="M90" s="1365"/>
      <c r="N90" s="1366"/>
      <c r="O90" s="1366"/>
      <c r="P90" s="1366"/>
      <c r="Q90" s="1366"/>
      <c r="R90" s="1366"/>
      <c r="S90" s="1367"/>
      <c r="T90" s="1332"/>
    </row>
    <row r="91" spans="2:20" ht="13.5" customHeight="1">
      <c r="B91" s="1348"/>
      <c r="C91" s="1349"/>
      <c r="D91" s="1349"/>
      <c r="E91" s="1349"/>
      <c r="F91" s="1349"/>
      <c r="G91" s="1349"/>
      <c r="H91" s="1349"/>
      <c r="I91" s="1349"/>
      <c r="J91" s="1350"/>
      <c r="K91" s="1347"/>
      <c r="M91" s="1365"/>
      <c r="N91" s="1366"/>
      <c r="O91" s="1366"/>
      <c r="P91" s="1366"/>
      <c r="Q91" s="1366"/>
      <c r="R91" s="1366"/>
      <c r="S91" s="1367"/>
      <c r="T91" s="1332"/>
    </row>
    <row r="92" spans="2:20" ht="13.5" customHeight="1">
      <c r="B92" s="1348"/>
      <c r="C92" s="1349"/>
      <c r="D92" s="1349"/>
      <c r="E92" s="1349"/>
      <c r="F92" s="1349"/>
      <c r="G92" s="1349"/>
      <c r="H92" s="1349"/>
      <c r="I92" s="1349"/>
      <c r="J92" s="1350"/>
      <c r="K92" s="1347"/>
      <c r="M92" s="1365"/>
      <c r="N92" s="1366"/>
      <c r="O92" s="1366"/>
      <c r="P92" s="1366"/>
      <c r="Q92" s="1366"/>
      <c r="R92" s="1366"/>
      <c r="S92" s="1367"/>
      <c r="T92" s="1332"/>
    </row>
    <row r="93" spans="2:20" ht="13.5" customHeight="1">
      <c r="B93" s="1351"/>
      <c r="C93" s="1352"/>
      <c r="D93" s="1352"/>
      <c r="E93" s="1352"/>
      <c r="F93" s="1352"/>
      <c r="G93" s="1352"/>
      <c r="H93" s="1352"/>
      <c r="I93" s="1352"/>
      <c r="J93" s="1353"/>
      <c r="K93" s="1347"/>
      <c r="M93" s="1368"/>
      <c r="N93" s="1369"/>
      <c r="O93" s="1369"/>
      <c r="P93" s="1369"/>
      <c r="Q93" s="1369"/>
      <c r="R93" s="1369"/>
      <c r="S93" s="1370"/>
      <c r="T93" s="1332"/>
    </row>
    <row r="94" spans="2:20" ht="14.25" customHeight="1">
      <c r="T94" s="1332"/>
    </row>
    <row r="95" spans="2:20" ht="14.25" customHeight="1">
      <c r="T95" s="1342"/>
    </row>
    <row r="96" spans="2:20" ht="14.25" customHeight="1">
      <c r="T96" s="1342"/>
    </row>
    <row r="97" spans="20:20" ht="14.25" customHeight="1">
      <c r="T97" s="1342"/>
    </row>
  </sheetData>
  <mergeCells count="44">
    <mergeCell ref="B84:J93"/>
    <mergeCell ref="M84:S93"/>
    <mergeCell ref="O67:S67"/>
    <mergeCell ref="O72:S72"/>
    <mergeCell ref="O73:S73"/>
    <mergeCell ref="O74:S74"/>
    <mergeCell ref="O75:S75"/>
    <mergeCell ref="B83:J83"/>
    <mergeCell ref="M83:S83"/>
    <mergeCell ref="B56:C58"/>
    <mergeCell ref="D56:E56"/>
    <mergeCell ref="M56:M58"/>
    <mergeCell ref="D57:E57"/>
    <mergeCell ref="D58:E58"/>
    <mergeCell ref="B59:C61"/>
    <mergeCell ref="D59:E59"/>
    <mergeCell ref="M59:M61"/>
    <mergeCell ref="D60:E60"/>
    <mergeCell ref="D61:E61"/>
    <mergeCell ref="B40:J49"/>
    <mergeCell ref="M40:S49"/>
    <mergeCell ref="B53:C55"/>
    <mergeCell ref="D53:E53"/>
    <mergeCell ref="M53:M55"/>
    <mergeCell ref="D54:E54"/>
    <mergeCell ref="D55:E55"/>
    <mergeCell ref="O19:S19"/>
    <mergeCell ref="O24:S24"/>
    <mergeCell ref="O27:S27"/>
    <mergeCell ref="O28:S28"/>
    <mergeCell ref="B39:J39"/>
    <mergeCell ref="M39:S39"/>
    <mergeCell ref="B11:D12"/>
    <mergeCell ref="M11:M12"/>
    <mergeCell ref="B13:D14"/>
    <mergeCell ref="M13:M14"/>
    <mergeCell ref="B15:D16"/>
    <mergeCell ref="M15:M16"/>
    <mergeCell ref="P3:R3"/>
    <mergeCell ref="V10:X10"/>
    <mergeCell ref="Y10:AA10"/>
    <mergeCell ref="AB10:AD10"/>
    <mergeCell ref="AE10:AG10"/>
    <mergeCell ref="AH10:AJ10"/>
  </mergeCells>
  <phoneticPr fontId="2"/>
  <conditionalFormatting sqref="O53:S61">
    <cfRule type="cellIs" dxfId="25" priority="4" operator="lessThan">
      <formula>0</formula>
    </cfRule>
  </conditionalFormatting>
  <conditionalFormatting sqref="F53:J61">
    <cfRule type="cellIs" dxfId="23" priority="3" operator="lessThan">
      <formula>0</formula>
    </cfRule>
  </conditionalFormatting>
  <conditionalFormatting sqref="O11:S16">
    <cfRule type="cellIs" dxfId="21" priority="2" operator="lessThan">
      <formula>0</formula>
    </cfRule>
  </conditionalFormatting>
  <conditionalFormatting sqref="F11:J16">
    <cfRule type="cellIs" dxfId="19" priority="1" operator="lessThan">
      <formula>0</formula>
    </cfRule>
  </conditionalFormatting>
  <dataValidations count="1">
    <dataValidation type="list" operator="equal" allowBlank="1" showInputMessage="1" showErrorMessage="1" sqref="P5:R5">
      <formula1>"○,△,×"</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workbookViewId="0">
      <selection activeCell="I4" sqref="I4"/>
    </sheetView>
  </sheetViews>
  <sheetFormatPr defaultRowHeight="18" customHeight="1"/>
  <cols>
    <col min="1" max="1" width="3.125" style="1273" customWidth="1"/>
    <col min="2" max="3" width="6.25" style="1273" customWidth="1"/>
    <col min="4" max="8" width="11.875" style="1273" customWidth="1"/>
    <col min="9" max="9" width="4.25" style="1273" customWidth="1"/>
    <col min="10" max="10" width="9.875" style="1273" customWidth="1"/>
    <col min="11" max="11" width="6.25" style="1273" customWidth="1"/>
    <col min="12" max="16" width="11.875" style="1273" customWidth="1"/>
    <col min="17" max="17" width="4.5" style="1273" customWidth="1"/>
    <col min="18" max="18" width="8.75" style="1273" customWidth="1"/>
    <col min="19" max="19" width="6.25" style="1273" customWidth="1"/>
    <col min="20" max="24" width="11.875" style="1273" customWidth="1"/>
    <col min="25" max="25" width="2.5" style="1273" customWidth="1"/>
    <col min="26" max="30" width="8.25" style="1273" customWidth="1"/>
    <col min="31" max="31" width="7.5" style="1273" customWidth="1"/>
    <col min="32" max="16384" width="9" style="1273"/>
  </cols>
  <sheetData>
    <row r="1" spans="1:32" ht="13.5" customHeight="1"/>
    <row r="2" spans="1:32" ht="18" customHeight="1">
      <c r="B2" s="1274" t="s">
        <v>659</v>
      </c>
      <c r="E2" s="1274"/>
    </row>
    <row r="3" spans="1:32" ht="14.25" customHeight="1">
      <c r="A3" s="1288"/>
      <c r="J3" s="1304"/>
      <c r="K3" s="1304"/>
      <c r="L3" s="1304"/>
      <c r="M3" s="1304"/>
      <c r="N3" s="1371"/>
      <c r="O3" s="1371"/>
      <c r="P3" s="1371"/>
      <c r="Q3" s="1371"/>
      <c r="R3" s="1371"/>
    </row>
    <row r="4" spans="1:32" ht="24" customHeight="1">
      <c r="A4" s="1274" t="s">
        <v>660</v>
      </c>
      <c r="H4" s="1303"/>
      <c r="J4" s="1304"/>
      <c r="K4" s="1304"/>
      <c r="L4" s="1304"/>
      <c r="M4" s="1304"/>
      <c r="N4" s="1371"/>
      <c r="O4" s="1371"/>
      <c r="P4" s="1371"/>
      <c r="Q4" s="1371"/>
      <c r="R4" s="1371"/>
      <c r="Z4" s="1372" t="s">
        <v>661</v>
      </c>
      <c r="AA4" s="1373"/>
      <c r="AB4" s="1373"/>
      <c r="AC4" s="1373"/>
      <c r="AD4" s="1373"/>
      <c r="AE4" s="1374"/>
    </row>
    <row r="5" spans="1:32" ht="26.25" customHeight="1">
      <c r="A5" s="1274" t="s">
        <v>662</v>
      </c>
      <c r="B5" s="1274"/>
      <c r="H5" s="1303"/>
      <c r="J5" s="1274" t="s">
        <v>663</v>
      </c>
      <c r="K5" s="1304"/>
      <c r="L5" s="1304"/>
      <c r="M5" s="1304"/>
      <c r="N5" s="1371"/>
      <c r="O5" s="1371"/>
      <c r="P5" s="1371"/>
      <c r="Q5" s="1371"/>
      <c r="R5" s="1274" t="s">
        <v>664</v>
      </c>
      <c r="Z5" s="1375" t="s">
        <v>665</v>
      </c>
      <c r="AA5" s="1376"/>
      <c r="AB5" s="1376"/>
      <c r="AC5" s="1376"/>
      <c r="AD5" s="1376"/>
      <c r="AE5" s="1377"/>
    </row>
    <row r="6" spans="1:32" ht="14.25" customHeight="1">
      <c r="C6" s="1306"/>
      <c r="D6" s="1305" t="s">
        <v>629</v>
      </c>
      <c r="E6" s="1305" t="s">
        <v>630</v>
      </c>
      <c r="F6" s="1305" t="s">
        <v>666</v>
      </c>
      <c r="G6" s="1305" t="s">
        <v>667</v>
      </c>
      <c r="H6" s="1305" t="s">
        <v>668</v>
      </c>
      <c r="J6" s="1378"/>
      <c r="K6" s="1379"/>
      <c r="L6" s="1305" t="s">
        <v>629</v>
      </c>
      <c r="M6" s="1305" t="s">
        <v>630</v>
      </c>
      <c r="N6" s="1305" t="s">
        <v>666</v>
      </c>
      <c r="O6" s="1305" t="s">
        <v>667</v>
      </c>
      <c r="P6" s="1305" t="s">
        <v>668</v>
      </c>
      <c r="S6" s="1306"/>
      <c r="T6" s="1305" t="s">
        <v>629</v>
      </c>
      <c r="U6" s="1305" t="s">
        <v>630</v>
      </c>
      <c r="V6" s="1305" t="s">
        <v>666</v>
      </c>
      <c r="W6" s="1305" t="s">
        <v>667</v>
      </c>
      <c r="X6" s="1305" t="s">
        <v>668</v>
      </c>
      <c r="Y6" s="1306"/>
      <c r="Z6" s="1380" t="s">
        <v>669</v>
      </c>
      <c r="AA6" s="1381"/>
      <c r="AB6" s="1381"/>
      <c r="AC6" s="1381"/>
      <c r="AD6" s="1381"/>
      <c r="AE6" s="1382"/>
      <c r="AF6" s="1383"/>
    </row>
    <row r="7" spans="1:32" ht="14.25" customHeight="1">
      <c r="A7" s="1384" t="s">
        <v>670</v>
      </c>
      <c r="B7" s="1384"/>
      <c r="C7" s="1384"/>
      <c r="D7" s="1315">
        <v>11112948</v>
      </c>
      <c r="E7" s="1315">
        <v>10891983</v>
      </c>
      <c r="F7" s="1315">
        <v>10744756</v>
      </c>
      <c r="G7" s="1315">
        <v>10538897</v>
      </c>
      <c r="H7" s="1315">
        <v>10475676</v>
      </c>
      <c r="J7" s="1384" t="s">
        <v>670</v>
      </c>
      <c r="K7" s="1384"/>
      <c r="L7" s="1315">
        <v>111129</v>
      </c>
      <c r="M7" s="1315">
        <v>108920</v>
      </c>
      <c r="N7" s="1315">
        <v>107448</v>
      </c>
      <c r="O7" s="1315">
        <v>105389</v>
      </c>
      <c r="P7" s="1315">
        <v>104757</v>
      </c>
      <c r="R7" s="1384" t="s">
        <v>671</v>
      </c>
      <c r="S7" s="1385"/>
      <c r="T7" s="1315">
        <v>66419</v>
      </c>
      <c r="U7" s="1315">
        <v>69152</v>
      </c>
      <c r="V7" s="1315">
        <v>71889</v>
      </c>
      <c r="W7" s="1315">
        <v>74604</v>
      </c>
      <c r="X7" s="1315">
        <v>77185</v>
      </c>
      <c r="Y7" s="1306"/>
      <c r="Z7" s="1380"/>
      <c r="AA7" s="1381"/>
      <c r="AB7" s="1381"/>
      <c r="AC7" s="1381"/>
      <c r="AD7" s="1381"/>
      <c r="AE7" s="1382"/>
      <c r="AF7" s="1306"/>
    </row>
    <row r="8" spans="1:32" ht="14.25" customHeight="1" thickBot="1">
      <c r="A8" s="1386" t="s">
        <v>603</v>
      </c>
      <c r="B8" s="1386"/>
      <c r="C8" s="1386"/>
      <c r="D8" s="1315">
        <v>92337</v>
      </c>
      <c r="E8" s="1315">
        <v>93184</v>
      </c>
      <c r="F8" s="1315">
        <v>94027</v>
      </c>
      <c r="G8" s="1315">
        <v>94843</v>
      </c>
      <c r="H8" s="1315">
        <v>95366</v>
      </c>
      <c r="J8" s="1386" t="s">
        <v>672</v>
      </c>
      <c r="K8" s="1386"/>
      <c r="L8" s="1315">
        <v>26771</v>
      </c>
      <c r="M8" s="1315">
        <v>26361</v>
      </c>
      <c r="N8" s="1315">
        <v>27233</v>
      </c>
      <c r="O8" s="1315">
        <v>28176</v>
      </c>
      <c r="P8" s="1315">
        <v>40272</v>
      </c>
      <c r="R8" s="1386" t="s">
        <v>673</v>
      </c>
      <c r="S8" s="1387"/>
      <c r="T8" s="1315">
        <v>118787</v>
      </c>
      <c r="U8" s="1315">
        <v>120651</v>
      </c>
      <c r="V8" s="1315">
        <v>121460</v>
      </c>
      <c r="W8" s="1315">
        <v>121516</v>
      </c>
      <c r="X8" s="1315">
        <v>123693</v>
      </c>
      <c r="Y8" s="1306"/>
      <c r="Z8" s="1380"/>
      <c r="AA8" s="1381"/>
      <c r="AB8" s="1381"/>
      <c r="AC8" s="1381"/>
      <c r="AD8" s="1381"/>
      <c r="AE8" s="1382"/>
      <c r="AF8" s="1306"/>
    </row>
    <row r="9" spans="1:32" ht="14.25" customHeight="1">
      <c r="A9" s="1388" t="s">
        <v>674</v>
      </c>
      <c r="B9" s="1389"/>
      <c r="C9" s="1389"/>
      <c r="D9" s="1390">
        <v>120.4</v>
      </c>
      <c r="E9" s="1390">
        <v>116.9</v>
      </c>
      <c r="F9" s="1390">
        <v>114.3</v>
      </c>
      <c r="G9" s="1390">
        <v>111.1</v>
      </c>
      <c r="H9" s="1391">
        <v>109.8</v>
      </c>
      <c r="J9" s="1388" t="s">
        <v>674</v>
      </c>
      <c r="K9" s="1389"/>
      <c r="L9" s="1392">
        <v>4.1500000000000004</v>
      </c>
      <c r="M9" s="1392">
        <v>4.13</v>
      </c>
      <c r="N9" s="1392">
        <v>3.95</v>
      </c>
      <c r="O9" s="1392">
        <v>3.74</v>
      </c>
      <c r="P9" s="1393">
        <v>2.6</v>
      </c>
      <c r="R9" s="1388" t="s">
        <v>674</v>
      </c>
      <c r="S9" s="1394"/>
      <c r="T9" s="1395">
        <v>55.9</v>
      </c>
      <c r="U9" s="1395">
        <v>57.3</v>
      </c>
      <c r="V9" s="1395">
        <v>59.2</v>
      </c>
      <c r="W9" s="1395">
        <v>61.4</v>
      </c>
      <c r="X9" s="1396">
        <v>62.4</v>
      </c>
      <c r="Z9" s="1380"/>
      <c r="AA9" s="1381"/>
      <c r="AB9" s="1381"/>
      <c r="AC9" s="1381"/>
      <c r="AD9" s="1381"/>
      <c r="AE9" s="1382"/>
      <c r="AF9" s="1306"/>
    </row>
    <row r="10" spans="1:32" ht="14.25" customHeight="1" thickBot="1">
      <c r="A10" s="1397" t="s">
        <v>675</v>
      </c>
      <c r="B10" s="1398"/>
      <c r="C10" s="1398"/>
      <c r="D10" s="1399">
        <v>151.19999999999999</v>
      </c>
      <c r="E10" s="1399">
        <v>142.1</v>
      </c>
      <c r="F10" s="1399">
        <v>142.80000000000001</v>
      </c>
      <c r="G10" s="1399">
        <v>144.4</v>
      </c>
      <c r="H10" s="1400">
        <v>145.9</v>
      </c>
      <c r="J10" s="1397" t="s">
        <v>675</v>
      </c>
      <c r="K10" s="1398"/>
      <c r="L10" s="1401">
        <v>3.94</v>
      </c>
      <c r="M10" s="1401">
        <v>3.59</v>
      </c>
      <c r="N10" s="1401">
        <v>3.67</v>
      </c>
      <c r="O10" s="1401">
        <v>3.56</v>
      </c>
      <c r="P10" s="1402">
        <v>2.72</v>
      </c>
      <c r="R10" s="1397" t="s">
        <v>675</v>
      </c>
      <c r="S10" s="1403"/>
      <c r="T10" s="1399">
        <v>60.3</v>
      </c>
      <c r="U10" s="1399">
        <v>61.6</v>
      </c>
      <c r="V10" s="1399">
        <v>60.8</v>
      </c>
      <c r="W10" s="1399">
        <v>61.8</v>
      </c>
      <c r="X10" s="1400">
        <v>62.7</v>
      </c>
      <c r="Z10" s="1380"/>
      <c r="AA10" s="1381"/>
      <c r="AB10" s="1381"/>
      <c r="AC10" s="1381"/>
      <c r="AD10" s="1381"/>
      <c r="AE10" s="1382"/>
    </row>
    <row r="11" spans="1:32" ht="18" customHeight="1">
      <c r="A11" s="1404"/>
      <c r="J11" s="1404"/>
      <c r="R11" s="1404" t="s">
        <v>676</v>
      </c>
      <c r="Z11" s="1380"/>
      <c r="AA11" s="1381"/>
      <c r="AB11" s="1381"/>
      <c r="AC11" s="1381"/>
      <c r="AD11" s="1381"/>
      <c r="AE11" s="1382"/>
    </row>
    <row r="12" spans="1:32" ht="12.75" customHeight="1">
      <c r="Z12" s="1380"/>
      <c r="AA12" s="1381"/>
      <c r="AB12" s="1381"/>
      <c r="AC12" s="1381"/>
      <c r="AD12" s="1381"/>
      <c r="AE12" s="1382"/>
    </row>
    <row r="13" spans="1:32" ht="12.75" customHeight="1">
      <c r="K13" s="1274"/>
      <c r="Z13" s="1380"/>
      <c r="AA13" s="1381"/>
      <c r="AB13" s="1381"/>
      <c r="AC13" s="1381"/>
      <c r="AD13" s="1381"/>
      <c r="AE13" s="1382"/>
      <c r="AF13" s="1335"/>
    </row>
    <row r="14" spans="1:32" ht="12.75" customHeight="1">
      <c r="A14" s="1405"/>
      <c r="B14" s="1405"/>
      <c r="C14" s="1324"/>
      <c r="D14" s="1324"/>
      <c r="E14" s="1324"/>
      <c r="F14" s="1324"/>
      <c r="G14" s="1324"/>
      <c r="H14" s="1324"/>
      <c r="K14" s="1326"/>
      <c r="L14" s="1326"/>
      <c r="M14" s="1326"/>
      <c r="N14" s="1326"/>
      <c r="O14" s="1326"/>
      <c r="P14" s="1326"/>
      <c r="S14" s="1274"/>
      <c r="Z14" s="1380"/>
      <c r="AA14" s="1381"/>
      <c r="AB14" s="1381"/>
      <c r="AC14" s="1381"/>
      <c r="AD14" s="1381"/>
      <c r="AE14" s="1382"/>
    </row>
    <row r="15" spans="1:32" ht="12.75" customHeight="1">
      <c r="A15" s="1405"/>
      <c r="B15" s="1405"/>
      <c r="C15" s="1327"/>
      <c r="D15" s="1328"/>
      <c r="E15" s="1329"/>
      <c r="F15" s="1329"/>
      <c r="G15" s="1329"/>
      <c r="H15" s="1329"/>
      <c r="K15" s="1329"/>
      <c r="L15" s="1329"/>
      <c r="M15" s="1330"/>
      <c r="N15" s="1330"/>
      <c r="O15" s="1330"/>
      <c r="P15" s="1330"/>
      <c r="Z15" s="1380"/>
      <c r="AA15" s="1381"/>
      <c r="AB15" s="1381"/>
      <c r="AC15" s="1381"/>
      <c r="AD15" s="1381"/>
      <c r="AE15" s="1382"/>
    </row>
    <row r="16" spans="1:32" ht="12.75" customHeight="1">
      <c r="C16" s="1327"/>
      <c r="D16" s="1328"/>
      <c r="E16" s="1329"/>
      <c r="F16" s="1329"/>
      <c r="G16" s="1329"/>
      <c r="H16" s="1329"/>
      <c r="K16" s="1332"/>
      <c r="L16" s="1332"/>
      <c r="M16" s="1333"/>
      <c r="N16" s="1333"/>
      <c r="O16" s="1333"/>
      <c r="P16" s="1333"/>
      <c r="Q16" s="1325"/>
      <c r="Z16" s="1380"/>
      <c r="AA16" s="1381"/>
      <c r="AB16" s="1381"/>
      <c r="AC16" s="1381"/>
      <c r="AD16" s="1381"/>
      <c r="AE16" s="1382"/>
    </row>
    <row r="17" spans="1:31" ht="12.75" customHeight="1">
      <c r="B17" s="1324"/>
      <c r="C17" s="1327"/>
      <c r="D17" s="1328"/>
      <c r="F17" s="1329"/>
      <c r="G17" s="1329"/>
      <c r="H17" s="1329"/>
      <c r="I17" s="1324"/>
      <c r="K17" s="1334"/>
      <c r="L17" s="1332"/>
      <c r="M17" s="1334"/>
      <c r="N17" s="1334"/>
      <c r="O17" s="1334"/>
      <c r="P17" s="1334"/>
      <c r="Q17" s="1331"/>
      <c r="Z17" s="1380"/>
      <c r="AA17" s="1381"/>
      <c r="AB17" s="1381"/>
      <c r="AC17" s="1381"/>
      <c r="AD17" s="1381"/>
      <c r="AE17" s="1382"/>
    </row>
    <row r="18" spans="1:31" ht="12.75" customHeight="1">
      <c r="B18" s="1327"/>
      <c r="C18" s="1327"/>
      <c r="D18" s="1328"/>
      <c r="F18" s="1329"/>
      <c r="G18" s="1329"/>
      <c r="H18" s="1329"/>
      <c r="I18" s="1329"/>
      <c r="K18" s="1329"/>
      <c r="L18" s="1335"/>
      <c r="M18" s="1335"/>
      <c r="N18" s="1335"/>
      <c r="O18" s="1335"/>
      <c r="P18" s="1335"/>
      <c r="Q18" s="1328"/>
      <c r="Z18" s="1380"/>
      <c r="AA18" s="1381"/>
      <c r="AB18" s="1381"/>
      <c r="AC18" s="1381"/>
      <c r="AD18" s="1381"/>
      <c r="AE18" s="1382"/>
    </row>
    <row r="19" spans="1:31" ht="12.75" customHeight="1">
      <c r="B19" s="1327"/>
      <c r="C19" s="1327"/>
      <c r="D19" s="1328"/>
      <c r="E19" s="1329"/>
      <c r="F19" s="1329"/>
      <c r="G19" s="1329"/>
      <c r="I19" s="1329"/>
      <c r="K19" s="1336"/>
      <c r="L19" s="1336"/>
      <c r="M19" s="1336"/>
      <c r="N19" s="1336"/>
      <c r="O19" s="1336"/>
      <c r="P19" s="1336"/>
      <c r="Q19" s="1341"/>
      <c r="Z19" s="1380"/>
      <c r="AA19" s="1381"/>
      <c r="AB19" s="1381"/>
      <c r="AC19" s="1381"/>
      <c r="AD19" s="1381"/>
      <c r="AE19" s="1382"/>
    </row>
    <row r="20" spans="1:31" ht="12.75" customHeight="1">
      <c r="B20" s="1327"/>
      <c r="C20" s="1327"/>
      <c r="D20" s="1328"/>
      <c r="E20" s="1329"/>
      <c r="F20" s="1329"/>
      <c r="G20" s="1329"/>
      <c r="H20" s="1329"/>
      <c r="I20" s="1329"/>
      <c r="K20" s="1329"/>
      <c r="L20" s="1335"/>
      <c r="M20" s="1335"/>
      <c r="N20" s="1335"/>
      <c r="O20" s="1335"/>
      <c r="P20" s="1334"/>
      <c r="Q20" s="1406"/>
      <c r="Z20" s="1380"/>
      <c r="AA20" s="1381"/>
      <c r="AB20" s="1381"/>
      <c r="AC20" s="1381"/>
      <c r="AD20" s="1381"/>
      <c r="AE20" s="1382"/>
    </row>
    <row r="21" spans="1:31" ht="12.75" customHeight="1">
      <c r="B21" s="1327"/>
      <c r="C21" s="1327"/>
      <c r="D21" s="1328"/>
      <c r="F21" s="1329"/>
      <c r="G21" s="1329"/>
      <c r="I21" s="1329"/>
      <c r="K21" s="1329"/>
      <c r="L21" s="1335"/>
      <c r="M21" s="1335"/>
      <c r="N21" s="1334"/>
      <c r="O21" s="1334"/>
      <c r="P21" s="1334"/>
      <c r="Q21" s="1406"/>
      <c r="Z21" s="1380"/>
      <c r="AA21" s="1381"/>
      <c r="AB21" s="1381"/>
      <c r="AC21" s="1381"/>
      <c r="AD21" s="1381"/>
      <c r="AE21" s="1382"/>
    </row>
    <row r="22" spans="1:31" ht="12.75" customHeight="1">
      <c r="B22" s="1327"/>
      <c r="C22" s="1338"/>
      <c r="D22" s="1328"/>
      <c r="F22" s="1329"/>
      <c r="G22" s="1329"/>
      <c r="K22" s="1336"/>
      <c r="L22" s="1336"/>
      <c r="M22" s="1336"/>
      <c r="N22" s="1336"/>
      <c r="O22" s="1336"/>
      <c r="P22" s="1336"/>
      <c r="Q22" s="1406"/>
      <c r="Z22" s="1407"/>
      <c r="AA22" s="1408"/>
      <c r="AB22" s="1408"/>
      <c r="AC22" s="1408"/>
      <c r="AD22" s="1408"/>
      <c r="AE22" s="1409"/>
    </row>
    <row r="23" spans="1:31" ht="12.75" customHeight="1">
      <c r="B23" s="1327"/>
      <c r="C23" s="1338"/>
      <c r="D23" s="1328"/>
      <c r="E23" s="1339"/>
      <c r="F23" s="1329"/>
      <c r="G23" s="1329"/>
      <c r="H23" s="1339"/>
      <c r="I23" s="1329"/>
      <c r="K23" s="1326"/>
      <c r="L23" s="1326"/>
      <c r="M23" s="1326"/>
      <c r="N23" s="1326"/>
      <c r="O23" s="1326"/>
      <c r="P23" s="1326"/>
      <c r="Q23" s="1406"/>
      <c r="Z23" s="1372" t="s">
        <v>677</v>
      </c>
      <c r="AA23" s="1373"/>
      <c r="AB23" s="1373"/>
      <c r="AC23" s="1373"/>
      <c r="AD23" s="1373"/>
      <c r="AE23" s="1374"/>
    </row>
    <row r="24" spans="1:31" ht="12.75" customHeight="1">
      <c r="B24" s="1327"/>
      <c r="C24" s="1327"/>
      <c r="D24" s="1328"/>
      <c r="E24" s="1339"/>
      <c r="F24" s="1339"/>
      <c r="G24" s="1339"/>
      <c r="H24" s="1339"/>
      <c r="Q24" s="1406"/>
      <c r="Z24" s="1375"/>
      <c r="AA24" s="1376"/>
      <c r="AB24" s="1376"/>
      <c r="AC24" s="1376"/>
      <c r="AD24" s="1376"/>
      <c r="AE24" s="1377"/>
    </row>
    <row r="25" spans="1:31" ht="12.75" customHeight="1">
      <c r="B25" s="1327"/>
      <c r="C25" s="1327"/>
      <c r="D25" s="1328"/>
      <c r="E25" s="1339"/>
      <c r="F25" s="1339"/>
      <c r="G25" s="1339"/>
      <c r="H25" s="1339"/>
      <c r="J25" s="1340"/>
      <c r="Q25" s="1406"/>
      <c r="Z25" s="1380" t="s">
        <v>678</v>
      </c>
      <c r="AA25" s="1381"/>
      <c r="AB25" s="1381"/>
      <c r="AC25" s="1381"/>
      <c r="AD25" s="1381"/>
      <c r="AE25" s="1382"/>
    </row>
    <row r="26" spans="1:31" ht="12.75" customHeight="1">
      <c r="B26" s="1327"/>
      <c r="C26" s="1327"/>
      <c r="D26" s="1328"/>
      <c r="E26" s="1339"/>
      <c r="F26" s="1339"/>
      <c r="G26" s="1339"/>
      <c r="H26" s="1339"/>
      <c r="I26" s="1339"/>
      <c r="J26" s="1332"/>
      <c r="L26" s="1329"/>
      <c r="M26" s="1329"/>
      <c r="N26" s="1332"/>
      <c r="O26" s="1332"/>
      <c r="P26" s="1329"/>
      <c r="Q26" s="1406"/>
      <c r="Z26" s="1380"/>
      <c r="AA26" s="1381"/>
      <c r="AB26" s="1381"/>
      <c r="AC26" s="1381"/>
      <c r="AD26" s="1381"/>
      <c r="AE26" s="1382"/>
    </row>
    <row r="27" spans="1:31" ht="12.75" customHeight="1">
      <c r="B27" s="1327"/>
      <c r="C27" s="1327"/>
      <c r="D27" s="1328"/>
      <c r="E27" s="1329"/>
      <c r="F27" s="1329"/>
      <c r="G27" s="1329"/>
      <c r="H27" s="1329"/>
      <c r="I27" s="1339"/>
      <c r="K27" s="1274"/>
      <c r="L27" s="1329"/>
      <c r="M27" s="1329"/>
      <c r="N27" s="1332"/>
      <c r="O27" s="1332"/>
      <c r="P27" s="1329"/>
      <c r="T27" s="1329"/>
      <c r="U27" s="1329"/>
      <c r="V27" s="1329"/>
      <c r="W27" s="1329"/>
      <c r="X27" s="1329"/>
      <c r="Y27" s="1329"/>
      <c r="Z27" s="1380"/>
      <c r="AA27" s="1381"/>
      <c r="AB27" s="1381"/>
      <c r="AC27" s="1381"/>
      <c r="AD27" s="1381"/>
      <c r="AE27" s="1382"/>
    </row>
    <row r="28" spans="1:31" ht="12.75" customHeight="1">
      <c r="B28" s="1327"/>
      <c r="C28" s="1327"/>
      <c r="D28" s="1328"/>
      <c r="E28" s="1332"/>
      <c r="F28" s="1332"/>
      <c r="G28" s="1332"/>
      <c r="H28" s="1332"/>
      <c r="I28" s="1339"/>
      <c r="K28" s="1335"/>
      <c r="L28" s="1335"/>
      <c r="M28" s="1334"/>
      <c r="N28" s="1334"/>
      <c r="O28" s="1334"/>
      <c r="Z28" s="1380"/>
      <c r="AA28" s="1381"/>
      <c r="AB28" s="1381"/>
      <c r="AC28" s="1381"/>
      <c r="AD28" s="1381"/>
      <c r="AE28" s="1382"/>
    </row>
    <row r="29" spans="1:31" ht="12.75" customHeight="1">
      <c r="B29" s="1327"/>
      <c r="C29" s="1327"/>
      <c r="D29" s="1328"/>
      <c r="E29" s="1329"/>
      <c r="F29" s="1329"/>
      <c r="G29" s="1329"/>
      <c r="H29" s="1329"/>
      <c r="I29" s="1339"/>
      <c r="K29" s="1335"/>
      <c r="L29" s="1335"/>
      <c r="M29" s="1334"/>
      <c r="N29" s="1334"/>
      <c r="O29" s="1334"/>
      <c r="Z29" s="1380"/>
      <c r="AA29" s="1381"/>
      <c r="AB29" s="1381"/>
      <c r="AC29" s="1381"/>
      <c r="AD29" s="1381"/>
      <c r="AE29" s="1382"/>
    </row>
    <row r="30" spans="1:31" ht="18" customHeight="1">
      <c r="B30" s="1332"/>
      <c r="C30" s="1324"/>
      <c r="D30" s="1337"/>
      <c r="E30" s="1324"/>
      <c r="F30" s="1324"/>
      <c r="G30" s="1324"/>
      <c r="H30" s="1324"/>
      <c r="I30" s="1329"/>
      <c r="K30" s="1343"/>
      <c r="L30" s="1343"/>
      <c r="M30" s="1342"/>
      <c r="N30" s="1343"/>
      <c r="O30" s="1343"/>
      <c r="Q30" s="1406"/>
      <c r="Z30" s="1380"/>
      <c r="AA30" s="1381"/>
      <c r="AB30" s="1381"/>
      <c r="AC30" s="1381"/>
      <c r="AD30" s="1381"/>
      <c r="AE30" s="1382"/>
    </row>
    <row r="31" spans="1:31" ht="24" customHeight="1">
      <c r="A31" s="1274" t="s">
        <v>677</v>
      </c>
      <c r="H31" s="1303"/>
      <c r="I31" s="1329"/>
      <c r="P31" s="1303"/>
      <c r="R31" s="1274" t="s">
        <v>679</v>
      </c>
      <c r="Z31" s="1380"/>
      <c r="AA31" s="1381"/>
      <c r="AB31" s="1381"/>
      <c r="AC31" s="1381"/>
      <c r="AD31" s="1381"/>
      <c r="AE31" s="1382"/>
    </row>
    <row r="32" spans="1:31" ht="26.25" customHeight="1">
      <c r="A32" s="1274" t="s">
        <v>680</v>
      </c>
      <c r="B32" s="1274"/>
      <c r="H32" s="1303"/>
      <c r="I32" s="1329"/>
      <c r="J32" s="1274" t="s">
        <v>681</v>
      </c>
      <c r="P32" s="1303"/>
      <c r="R32" s="1274" t="s">
        <v>682</v>
      </c>
      <c r="Z32" s="1380"/>
      <c r="AA32" s="1381"/>
      <c r="AB32" s="1381"/>
      <c r="AC32" s="1381"/>
      <c r="AD32" s="1381"/>
      <c r="AE32" s="1382"/>
    </row>
    <row r="33" spans="1:31" ht="14.25" customHeight="1">
      <c r="B33" s="1327"/>
      <c r="C33" s="1306"/>
      <c r="D33" s="1305" t="s">
        <v>629</v>
      </c>
      <c r="E33" s="1305" t="s">
        <v>630</v>
      </c>
      <c r="F33" s="1305" t="s">
        <v>666</v>
      </c>
      <c r="G33" s="1305" t="s">
        <v>667</v>
      </c>
      <c r="H33" s="1305" t="s">
        <v>668</v>
      </c>
      <c r="I33" s="1339"/>
      <c r="J33" s="1327"/>
      <c r="K33" s="1306"/>
      <c r="L33" s="1305" t="s">
        <v>629</v>
      </c>
      <c r="M33" s="1305" t="s">
        <v>630</v>
      </c>
      <c r="N33" s="1305" t="s">
        <v>666</v>
      </c>
      <c r="O33" s="1305" t="s">
        <v>667</v>
      </c>
      <c r="P33" s="1305" t="s">
        <v>668</v>
      </c>
      <c r="R33" s="1327"/>
      <c r="S33" s="1306"/>
      <c r="T33" s="1305" t="s">
        <v>629</v>
      </c>
      <c r="U33" s="1305" t="s">
        <v>630</v>
      </c>
      <c r="V33" s="1305" t="s">
        <v>666</v>
      </c>
      <c r="W33" s="1305" t="s">
        <v>667</v>
      </c>
      <c r="X33" s="1305" t="s">
        <v>668</v>
      </c>
      <c r="Y33" s="1306"/>
      <c r="Z33" s="1380"/>
      <c r="AA33" s="1381"/>
      <c r="AB33" s="1381"/>
      <c r="AC33" s="1381"/>
      <c r="AD33" s="1381"/>
      <c r="AE33" s="1382"/>
    </row>
    <row r="34" spans="1:31" ht="14.25" customHeight="1">
      <c r="A34" s="1384" t="s">
        <v>683</v>
      </c>
      <c r="B34" s="1384"/>
      <c r="C34" s="1384"/>
      <c r="D34" s="1315">
        <v>86881</v>
      </c>
      <c r="E34" s="1315">
        <v>85647</v>
      </c>
      <c r="F34" s="1315">
        <v>82866</v>
      </c>
      <c r="G34" s="1315">
        <v>81270</v>
      </c>
      <c r="H34" s="1315">
        <v>80883</v>
      </c>
      <c r="I34" s="1339"/>
      <c r="J34" s="1410" t="s">
        <v>684</v>
      </c>
      <c r="K34" s="1410"/>
      <c r="L34" s="1315">
        <v>7897</v>
      </c>
      <c r="M34" s="1315">
        <v>7040.4380000000001</v>
      </c>
      <c r="N34" s="1315">
        <v>6508.5609999999997</v>
      </c>
      <c r="O34" s="1315">
        <v>5950.2110000000002</v>
      </c>
      <c r="P34" s="1315">
        <v>5824.8919999999998</v>
      </c>
      <c r="R34" s="1410" t="s">
        <v>645</v>
      </c>
      <c r="S34" s="1410"/>
      <c r="T34" s="1315">
        <v>2373886</v>
      </c>
      <c r="U34" s="1315">
        <v>2307548</v>
      </c>
      <c r="V34" s="1315">
        <v>2521603</v>
      </c>
      <c r="W34" s="1315">
        <v>2503420</v>
      </c>
      <c r="X34" s="1315">
        <v>3578684</v>
      </c>
      <c r="Y34" s="1306"/>
      <c r="Z34" s="1380"/>
      <c r="AA34" s="1381"/>
      <c r="AB34" s="1381"/>
      <c r="AC34" s="1381"/>
      <c r="AD34" s="1381"/>
      <c r="AE34" s="1382"/>
    </row>
    <row r="35" spans="1:31" ht="14.25" customHeight="1" thickBot="1">
      <c r="A35" s="1386" t="s">
        <v>670</v>
      </c>
      <c r="B35" s="1386"/>
      <c r="C35" s="1386"/>
      <c r="D35" s="1315">
        <v>111129</v>
      </c>
      <c r="E35" s="1315">
        <v>108920</v>
      </c>
      <c r="F35" s="1411">
        <v>107448</v>
      </c>
      <c r="G35" s="1411">
        <v>105389</v>
      </c>
      <c r="H35" s="1315">
        <v>104757</v>
      </c>
      <c r="I35" s="1339"/>
      <c r="J35" s="1412" t="s">
        <v>685</v>
      </c>
      <c r="K35" s="1412"/>
      <c r="L35" s="1315">
        <v>99547</v>
      </c>
      <c r="M35" s="1315">
        <v>97318</v>
      </c>
      <c r="N35" s="1411">
        <v>95459</v>
      </c>
      <c r="O35" s="1411">
        <v>93413</v>
      </c>
      <c r="P35" s="1315">
        <v>91976</v>
      </c>
      <c r="R35" s="1412" t="s">
        <v>686</v>
      </c>
      <c r="S35" s="1412"/>
      <c r="T35" s="1315">
        <v>92337</v>
      </c>
      <c r="U35" s="1315">
        <v>93184</v>
      </c>
      <c r="V35" s="1411">
        <v>94027</v>
      </c>
      <c r="W35" s="1411">
        <v>94843</v>
      </c>
      <c r="X35" s="1315">
        <v>95366</v>
      </c>
      <c r="Y35" s="1306"/>
      <c r="Z35" s="1380"/>
      <c r="AA35" s="1381"/>
      <c r="AB35" s="1381"/>
      <c r="AC35" s="1381"/>
      <c r="AD35" s="1381"/>
      <c r="AE35" s="1382"/>
    </row>
    <row r="36" spans="1:31" ht="14.25" customHeight="1">
      <c r="A36" s="1388" t="s">
        <v>674</v>
      </c>
      <c r="B36" s="1389"/>
      <c r="C36" s="1389"/>
      <c r="D36" s="1390">
        <v>78.2</v>
      </c>
      <c r="E36" s="1390">
        <v>78.599999999999994</v>
      </c>
      <c r="F36" s="1390">
        <v>77.099999999999994</v>
      </c>
      <c r="G36" s="1390">
        <v>77.099999999999994</v>
      </c>
      <c r="H36" s="1391">
        <v>77.2</v>
      </c>
      <c r="I36" s="1324"/>
      <c r="J36" s="1388" t="s">
        <v>674</v>
      </c>
      <c r="K36" s="1389"/>
      <c r="L36" s="1390">
        <v>7.9</v>
      </c>
      <c r="M36" s="1390">
        <v>7.2</v>
      </c>
      <c r="N36" s="1390">
        <v>6.8</v>
      </c>
      <c r="O36" s="1390">
        <v>6.4</v>
      </c>
      <c r="P36" s="1391">
        <v>6.3</v>
      </c>
      <c r="R36" s="1388" t="s">
        <v>674</v>
      </c>
      <c r="S36" s="1389"/>
      <c r="T36" s="1390">
        <v>25.7</v>
      </c>
      <c r="U36" s="1390">
        <v>24.8</v>
      </c>
      <c r="V36" s="1390">
        <v>26.8</v>
      </c>
      <c r="W36" s="1390">
        <v>26.4</v>
      </c>
      <c r="X36" s="1391">
        <v>37.5</v>
      </c>
      <c r="Z36" s="1380"/>
      <c r="AA36" s="1381"/>
      <c r="AB36" s="1381"/>
      <c r="AC36" s="1381"/>
      <c r="AD36" s="1381"/>
      <c r="AE36" s="1382"/>
    </row>
    <row r="37" spans="1:31" ht="14.25" customHeight="1" thickBot="1">
      <c r="A37" s="1397" t="s">
        <v>675</v>
      </c>
      <c r="B37" s="1398"/>
      <c r="C37" s="1398"/>
      <c r="D37" s="1399">
        <v>72.400000000000006</v>
      </c>
      <c r="E37" s="1399">
        <v>71</v>
      </c>
      <c r="F37" s="1399">
        <v>71.599999999999994</v>
      </c>
      <c r="G37" s="1399">
        <v>71.599999999999994</v>
      </c>
      <c r="H37" s="1400">
        <v>71.2</v>
      </c>
      <c r="J37" s="1397" t="s">
        <v>675</v>
      </c>
      <c r="K37" s="1398"/>
      <c r="L37" s="1399">
        <v>14.6</v>
      </c>
      <c r="M37" s="1399">
        <v>15.3</v>
      </c>
      <c r="N37" s="1399">
        <v>15</v>
      </c>
      <c r="O37" s="1399">
        <v>15.2</v>
      </c>
      <c r="P37" s="1400">
        <v>15.9</v>
      </c>
      <c r="R37" s="1397" t="s">
        <v>675</v>
      </c>
      <c r="S37" s="1398"/>
      <c r="T37" s="1399">
        <v>31.2</v>
      </c>
      <c r="U37" s="1399">
        <v>31.7</v>
      </c>
      <c r="V37" s="1399">
        <v>31.8</v>
      </c>
      <c r="W37" s="1399">
        <v>33.1</v>
      </c>
      <c r="X37" s="1400">
        <v>45.2</v>
      </c>
      <c r="Z37" s="1380"/>
      <c r="AA37" s="1381"/>
      <c r="AB37" s="1381"/>
      <c r="AC37" s="1381"/>
      <c r="AD37" s="1381"/>
      <c r="AE37" s="1382"/>
    </row>
    <row r="38" spans="1:31" ht="18" customHeight="1">
      <c r="A38" s="1404"/>
      <c r="B38" s="1329"/>
      <c r="C38" s="1329"/>
      <c r="D38" s="1341"/>
      <c r="E38" s="1334"/>
      <c r="F38" s="1332"/>
      <c r="G38" s="1332"/>
      <c r="H38" s="1332"/>
      <c r="I38" s="1332"/>
      <c r="J38" s="1404" t="s">
        <v>687</v>
      </c>
      <c r="R38" s="1404"/>
      <c r="S38" s="1332"/>
      <c r="T38" s="1332"/>
      <c r="U38" s="1332"/>
      <c r="V38" s="1332"/>
      <c r="W38" s="1332"/>
      <c r="X38" s="1332"/>
      <c r="Y38" s="1332"/>
      <c r="Z38" s="1407"/>
      <c r="AA38" s="1408"/>
      <c r="AB38" s="1408"/>
      <c r="AC38" s="1408"/>
      <c r="AD38" s="1408"/>
      <c r="AE38" s="1409"/>
    </row>
    <row r="39" spans="1:31" ht="12.75" customHeight="1">
      <c r="B39" s="1329"/>
      <c r="C39" s="1332"/>
      <c r="D39" s="1337"/>
      <c r="E39" s="1334"/>
      <c r="F39" s="1332"/>
      <c r="G39" s="1332"/>
      <c r="H39" s="1332"/>
      <c r="I39" s="1335"/>
      <c r="K39" s="1332"/>
      <c r="L39" s="1329"/>
      <c r="M39" s="1343"/>
      <c r="P39" s="1343"/>
      <c r="Q39" s="1341"/>
      <c r="S39" s="1332"/>
      <c r="T39" s="1332"/>
      <c r="U39" s="1332"/>
      <c r="V39" s="1332"/>
      <c r="W39" s="1332"/>
      <c r="X39" s="1332"/>
      <c r="Y39" s="1332"/>
      <c r="Z39" s="1413" t="s">
        <v>679</v>
      </c>
      <c r="AA39" s="1414"/>
      <c r="AB39" s="1414"/>
      <c r="AC39" s="1414"/>
      <c r="AD39" s="1414"/>
      <c r="AE39" s="1415"/>
    </row>
    <row r="40" spans="1:31" ht="12.75" customHeight="1">
      <c r="B40" s="1329"/>
      <c r="C40" s="1332"/>
      <c r="D40" s="1337"/>
      <c r="E40" s="1334"/>
      <c r="F40" s="1332"/>
      <c r="G40" s="1332"/>
      <c r="H40" s="1332"/>
      <c r="I40" s="1332"/>
      <c r="J40" s="1332"/>
      <c r="K40" s="1332"/>
      <c r="L40" s="1329"/>
      <c r="M40" s="1343"/>
      <c r="P40" s="1343"/>
      <c r="Q40" s="1416"/>
      <c r="R40" s="1334"/>
      <c r="S40" s="1332"/>
      <c r="T40" s="1332"/>
      <c r="U40" s="1332"/>
      <c r="V40" s="1332"/>
      <c r="W40" s="1332"/>
      <c r="X40" s="1332"/>
      <c r="Y40" s="1332"/>
      <c r="Z40" s="1417"/>
      <c r="AA40" s="1418"/>
      <c r="AB40" s="1418"/>
      <c r="AC40" s="1418"/>
      <c r="AD40" s="1418"/>
      <c r="AE40" s="1419"/>
    </row>
    <row r="41" spans="1:31" ht="12.75" customHeight="1">
      <c r="B41" s="1329"/>
      <c r="C41" s="1329"/>
      <c r="D41" s="1337"/>
      <c r="E41" s="1334"/>
      <c r="F41" s="1332"/>
      <c r="G41" s="1332"/>
      <c r="H41" s="1332"/>
      <c r="I41" s="1332"/>
      <c r="J41" s="1332"/>
      <c r="K41" s="1332"/>
      <c r="L41" s="1329"/>
      <c r="M41" s="1343"/>
      <c r="P41" s="1343"/>
      <c r="Q41" s="1416"/>
      <c r="R41" s="1334"/>
      <c r="S41" s="1332"/>
      <c r="T41" s="1332"/>
      <c r="U41" s="1332"/>
      <c r="V41" s="1332"/>
      <c r="W41" s="1332"/>
      <c r="X41" s="1332"/>
      <c r="Y41" s="1332"/>
      <c r="Z41" s="1420" t="s">
        <v>688</v>
      </c>
      <c r="AA41" s="1421"/>
      <c r="AB41" s="1421"/>
      <c r="AC41" s="1421"/>
      <c r="AD41" s="1421"/>
      <c r="AE41" s="1422"/>
    </row>
    <row r="42" spans="1:31" ht="12.75" customHeight="1">
      <c r="B42" s="1329"/>
      <c r="C42" s="1329"/>
      <c r="D42" s="1337"/>
      <c r="E42" s="1362"/>
      <c r="F42" s="1333"/>
      <c r="G42" s="1333"/>
      <c r="H42" s="1332"/>
      <c r="I42" s="1332"/>
      <c r="J42" s="1332"/>
      <c r="K42" s="1332"/>
      <c r="L42" s="1329"/>
      <c r="M42" s="1343"/>
      <c r="P42" s="1343"/>
      <c r="Q42" s="1416"/>
      <c r="R42" s="1334"/>
      <c r="S42" s="1332"/>
      <c r="T42" s="1332"/>
      <c r="U42" s="1332"/>
      <c r="V42" s="1332"/>
      <c r="W42" s="1332"/>
      <c r="X42" s="1332"/>
      <c r="Y42" s="1332"/>
      <c r="Z42" s="1420"/>
      <c r="AA42" s="1421"/>
      <c r="AB42" s="1421"/>
      <c r="AC42" s="1421"/>
      <c r="AD42" s="1421"/>
      <c r="AE42" s="1422"/>
    </row>
    <row r="43" spans="1:31" ht="12.75" customHeight="1">
      <c r="B43" s="1329"/>
      <c r="C43" s="1339"/>
      <c r="D43" s="1331"/>
      <c r="E43" s="1362"/>
      <c r="F43" s="1333"/>
      <c r="G43" s="1333"/>
      <c r="H43" s="1332"/>
      <c r="I43" s="1332"/>
      <c r="J43" s="1335"/>
      <c r="K43" s="1363"/>
      <c r="L43" s="1363"/>
      <c r="M43" s="1363"/>
      <c r="N43" s="1363"/>
      <c r="O43" s="1363"/>
      <c r="P43" s="1363"/>
      <c r="Q43" s="1416"/>
      <c r="R43" s="1334"/>
      <c r="S43" s="1332"/>
      <c r="T43" s="1332"/>
      <c r="U43" s="1332"/>
      <c r="V43" s="1332"/>
      <c r="W43" s="1332"/>
      <c r="X43" s="1332"/>
      <c r="Y43" s="1332"/>
      <c r="Z43" s="1420"/>
      <c r="AA43" s="1421"/>
      <c r="AB43" s="1421"/>
      <c r="AC43" s="1421"/>
      <c r="AD43" s="1421"/>
      <c r="AE43" s="1422"/>
    </row>
    <row r="44" spans="1:31" ht="12.75" customHeight="1">
      <c r="B44" s="1329"/>
      <c r="C44" s="1329"/>
      <c r="D44" s="1337"/>
      <c r="E44" s="1362"/>
      <c r="F44" s="1333"/>
      <c r="G44" s="1333"/>
      <c r="H44" s="1332"/>
      <c r="I44" s="1332"/>
      <c r="J44" s="1332"/>
      <c r="K44" s="1332"/>
      <c r="M44" s="1329"/>
      <c r="N44" s="1343"/>
      <c r="O44" s="1343"/>
      <c r="P44" s="1343"/>
      <c r="Q44" s="1416"/>
      <c r="R44" s="1332"/>
      <c r="S44" s="1332"/>
      <c r="T44" s="1332"/>
      <c r="U44" s="1332"/>
      <c r="V44" s="1332"/>
      <c r="W44" s="1332"/>
      <c r="X44" s="1332"/>
      <c r="Y44" s="1332"/>
      <c r="Z44" s="1420"/>
      <c r="AA44" s="1421"/>
      <c r="AB44" s="1421"/>
      <c r="AC44" s="1421"/>
      <c r="AD44" s="1421"/>
      <c r="AE44" s="1422"/>
    </row>
    <row r="45" spans="1:31" ht="12.75" customHeight="1">
      <c r="B45" s="1329"/>
      <c r="C45" s="1329"/>
      <c r="D45" s="1337"/>
      <c r="F45" s="1335"/>
      <c r="G45" s="1335"/>
      <c r="H45" s="1335"/>
      <c r="I45" s="1332"/>
      <c r="J45" s="1332"/>
      <c r="K45" s="1332"/>
      <c r="L45" s="1329"/>
      <c r="N45" s="1343"/>
      <c r="O45" s="1343"/>
      <c r="P45" s="1343"/>
      <c r="Q45" s="1416"/>
      <c r="R45" s="1343"/>
      <c r="S45" s="1332"/>
      <c r="T45" s="1332"/>
      <c r="U45" s="1332"/>
      <c r="V45" s="1332"/>
      <c r="W45" s="1332"/>
      <c r="X45" s="1332"/>
      <c r="Y45" s="1332"/>
      <c r="Z45" s="1420"/>
      <c r="AA45" s="1421"/>
      <c r="AB45" s="1421"/>
      <c r="AC45" s="1421"/>
      <c r="AD45" s="1421"/>
      <c r="AE45" s="1422"/>
    </row>
    <row r="46" spans="1:31" ht="12.75" customHeight="1">
      <c r="B46" s="1339"/>
      <c r="C46" s="1339"/>
      <c r="D46" s="1337"/>
      <c r="F46" s="1329"/>
      <c r="G46" s="1329"/>
      <c r="H46" s="1329"/>
      <c r="I46" s="1332"/>
      <c r="J46" s="1332"/>
      <c r="K46" s="1332"/>
      <c r="L46" s="1329"/>
      <c r="N46" s="1343"/>
      <c r="O46" s="1343"/>
      <c r="P46" s="1343"/>
      <c r="Q46" s="1341"/>
      <c r="R46" s="1343"/>
      <c r="S46" s="1332"/>
      <c r="T46" s="1332"/>
      <c r="U46" s="1332"/>
      <c r="V46" s="1332"/>
      <c r="W46" s="1332"/>
      <c r="X46" s="1332"/>
      <c r="Y46" s="1332"/>
      <c r="Z46" s="1420"/>
      <c r="AA46" s="1421"/>
      <c r="AB46" s="1421"/>
      <c r="AC46" s="1421"/>
      <c r="AD46" s="1421"/>
      <c r="AE46" s="1422"/>
    </row>
    <row r="47" spans="1:31" ht="12.75" customHeight="1">
      <c r="B47" s="1329"/>
      <c r="I47" s="1332"/>
      <c r="J47" s="1332"/>
      <c r="K47" s="1332"/>
      <c r="L47" s="1329"/>
      <c r="N47" s="1343"/>
      <c r="O47" s="1343"/>
      <c r="P47" s="1343"/>
      <c r="Q47" s="1416"/>
      <c r="R47" s="1343"/>
      <c r="S47" s="1332"/>
      <c r="T47" s="1332"/>
      <c r="U47" s="1332"/>
      <c r="V47" s="1332"/>
      <c r="W47" s="1332"/>
      <c r="X47" s="1332"/>
      <c r="Y47" s="1332"/>
      <c r="Z47" s="1420"/>
      <c r="AA47" s="1421"/>
      <c r="AB47" s="1421"/>
      <c r="AC47" s="1421"/>
      <c r="AD47" s="1421"/>
      <c r="AE47" s="1422"/>
    </row>
    <row r="48" spans="1:31" ht="12.75" customHeight="1">
      <c r="B48" s="1329"/>
      <c r="I48" s="1335"/>
      <c r="J48" s="1332"/>
      <c r="K48" s="1363"/>
      <c r="L48" s="1363"/>
      <c r="M48" s="1363"/>
      <c r="N48" s="1363"/>
      <c r="O48" s="1363"/>
      <c r="P48" s="1363"/>
      <c r="Q48" s="1416"/>
      <c r="R48" s="1343"/>
      <c r="S48" s="1332"/>
      <c r="T48" s="1332"/>
      <c r="U48" s="1332"/>
      <c r="V48" s="1332"/>
      <c r="W48" s="1332"/>
      <c r="X48" s="1332"/>
      <c r="Y48" s="1332"/>
      <c r="Z48" s="1420"/>
      <c r="AA48" s="1421"/>
      <c r="AB48" s="1421"/>
      <c r="AC48" s="1421"/>
      <c r="AD48" s="1421"/>
      <c r="AE48" s="1422"/>
    </row>
    <row r="49" spans="1:31" ht="12.75" customHeight="1">
      <c r="B49" s="1339"/>
      <c r="I49" s="1329"/>
      <c r="J49" s="1332"/>
      <c r="K49" s="1364"/>
      <c r="L49" s="1364"/>
      <c r="M49" s="1364"/>
      <c r="N49" s="1364"/>
      <c r="O49" s="1364"/>
      <c r="P49" s="1364"/>
      <c r="Q49" s="1416"/>
      <c r="R49" s="1343"/>
      <c r="S49" s="1332"/>
      <c r="T49" s="1332"/>
      <c r="U49" s="1332"/>
      <c r="V49" s="1332"/>
      <c r="W49" s="1332"/>
      <c r="X49" s="1332"/>
      <c r="Y49" s="1332"/>
      <c r="Z49" s="1420"/>
      <c r="AA49" s="1421"/>
      <c r="AB49" s="1421"/>
      <c r="AC49" s="1421"/>
      <c r="AD49" s="1421"/>
      <c r="AE49" s="1422"/>
    </row>
    <row r="50" spans="1:31" ht="12.75" customHeight="1">
      <c r="J50" s="1332"/>
      <c r="K50" s="1364"/>
      <c r="L50" s="1364"/>
      <c r="M50" s="1364"/>
      <c r="N50" s="1364"/>
      <c r="O50" s="1364"/>
      <c r="P50" s="1364"/>
      <c r="Q50" s="1416"/>
      <c r="R50" s="1343"/>
      <c r="S50" s="1332"/>
      <c r="T50" s="1332"/>
      <c r="U50" s="1332"/>
      <c r="V50" s="1332"/>
      <c r="W50" s="1332"/>
      <c r="X50" s="1332"/>
      <c r="Y50" s="1332"/>
      <c r="Z50" s="1420"/>
      <c r="AA50" s="1421"/>
      <c r="AB50" s="1421"/>
      <c r="AC50" s="1421"/>
      <c r="AD50" s="1421"/>
      <c r="AE50" s="1422"/>
    </row>
    <row r="51" spans="1:31" ht="12.75" customHeight="1">
      <c r="J51" s="1332"/>
      <c r="K51" s="1364"/>
      <c r="L51" s="1364"/>
      <c r="M51" s="1364"/>
      <c r="N51" s="1364"/>
      <c r="O51" s="1364"/>
      <c r="P51" s="1364"/>
      <c r="Q51" s="1341"/>
      <c r="R51" s="1343"/>
      <c r="S51" s="1332"/>
      <c r="T51" s="1332"/>
      <c r="U51" s="1332"/>
      <c r="V51" s="1332"/>
      <c r="W51" s="1332"/>
      <c r="X51" s="1332"/>
      <c r="Y51" s="1332"/>
      <c r="Z51" s="1420"/>
      <c r="AA51" s="1421"/>
      <c r="AB51" s="1421"/>
      <c r="AC51" s="1421"/>
      <c r="AD51" s="1421"/>
      <c r="AE51" s="1422"/>
    </row>
    <row r="52" spans="1:31" ht="12.75" customHeight="1">
      <c r="J52" s="1335"/>
      <c r="Q52" s="1423"/>
      <c r="R52" s="1343"/>
      <c r="S52" s="1332"/>
      <c r="T52" s="1332"/>
      <c r="U52" s="1332"/>
      <c r="V52" s="1332"/>
      <c r="W52" s="1332"/>
      <c r="X52" s="1332"/>
      <c r="Y52" s="1332"/>
      <c r="Z52" s="1420"/>
      <c r="AA52" s="1421"/>
      <c r="AB52" s="1421"/>
      <c r="AC52" s="1421"/>
      <c r="AD52" s="1421"/>
      <c r="AE52" s="1422"/>
    </row>
    <row r="53" spans="1:31" ht="12.75" customHeight="1">
      <c r="J53" s="1329"/>
      <c r="Q53" s="1423"/>
      <c r="R53" s="1329"/>
      <c r="S53" s="1332"/>
      <c r="T53" s="1332"/>
      <c r="U53" s="1332"/>
      <c r="V53" s="1332"/>
      <c r="W53" s="1332"/>
      <c r="X53" s="1332"/>
      <c r="Y53" s="1332"/>
      <c r="Z53" s="1424"/>
      <c r="AA53" s="1425"/>
      <c r="AB53" s="1425"/>
      <c r="AC53" s="1425"/>
      <c r="AD53" s="1425"/>
      <c r="AE53" s="1426"/>
    </row>
    <row r="54" spans="1:31" ht="12.75" customHeight="1">
      <c r="Q54" s="1423"/>
      <c r="R54" s="1343"/>
      <c r="S54" s="1332"/>
      <c r="T54" s="1332"/>
      <c r="U54" s="1332"/>
      <c r="V54" s="1332"/>
      <c r="W54" s="1332"/>
      <c r="X54" s="1332"/>
      <c r="Y54" s="1332"/>
      <c r="Z54" s="1427" t="s">
        <v>689</v>
      </c>
      <c r="AA54" s="1428"/>
      <c r="AB54" s="1428"/>
      <c r="AC54" s="1428"/>
      <c r="AD54" s="1428"/>
      <c r="AE54" s="1429"/>
    </row>
    <row r="55" spans="1:31" ht="12.75" customHeight="1">
      <c r="R55" s="1343"/>
      <c r="S55" s="1332"/>
      <c r="T55" s="1332"/>
      <c r="U55" s="1332"/>
      <c r="V55" s="1332"/>
      <c r="W55" s="1332"/>
      <c r="X55" s="1332"/>
      <c r="Y55" s="1332"/>
      <c r="Z55" s="1430"/>
      <c r="AA55" s="1431"/>
      <c r="AB55" s="1431"/>
      <c r="AC55" s="1431"/>
      <c r="AD55" s="1431"/>
      <c r="AE55" s="1432"/>
    </row>
    <row r="56" spans="1:31" ht="12.75" customHeight="1">
      <c r="R56" s="1332"/>
      <c r="S56" s="1332"/>
      <c r="T56" s="1332"/>
      <c r="U56" s="1332"/>
      <c r="V56" s="1332"/>
      <c r="W56" s="1332"/>
      <c r="X56" s="1332"/>
      <c r="Y56" s="1332"/>
      <c r="Z56" s="1420" t="s">
        <v>690</v>
      </c>
      <c r="AA56" s="1421"/>
      <c r="AB56" s="1421"/>
      <c r="AC56" s="1421"/>
      <c r="AD56" s="1421"/>
      <c r="AE56" s="1422"/>
    </row>
    <row r="57" spans="1:31" ht="18" customHeight="1">
      <c r="R57" s="1343"/>
      <c r="S57" s="1332"/>
      <c r="T57" s="1332"/>
      <c r="U57" s="1332"/>
      <c r="V57" s="1332"/>
      <c r="W57" s="1332"/>
      <c r="X57" s="1332"/>
      <c r="Y57" s="1332"/>
      <c r="Z57" s="1420"/>
      <c r="AA57" s="1421"/>
      <c r="AB57" s="1421"/>
      <c r="AC57" s="1421"/>
      <c r="AD57" s="1421"/>
      <c r="AE57" s="1422"/>
    </row>
    <row r="58" spans="1:31" ht="24" customHeight="1">
      <c r="A58" s="1274" t="s">
        <v>691</v>
      </c>
      <c r="R58" s="1274" t="s">
        <v>692</v>
      </c>
      <c r="S58" s="1332"/>
      <c r="T58" s="1332"/>
      <c r="U58" s="1332"/>
      <c r="V58" s="1332"/>
      <c r="W58" s="1332"/>
      <c r="X58" s="1332"/>
      <c r="Z58" s="1420"/>
      <c r="AA58" s="1421"/>
      <c r="AB58" s="1421"/>
      <c r="AC58" s="1421"/>
      <c r="AD58" s="1421"/>
      <c r="AE58" s="1422"/>
    </row>
    <row r="59" spans="1:31" ht="26.25" customHeight="1">
      <c r="A59" s="1274" t="s">
        <v>693</v>
      </c>
      <c r="B59" s="1274"/>
      <c r="H59" s="1303"/>
      <c r="J59" s="1274" t="s">
        <v>694</v>
      </c>
      <c r="R59" s="1274" t="s">
        <v>695</v>
      </c>
      <c r="Z59" s="1420"/>
      <c r="AA59" s="1421"/>
      <c r="AB59" s="1421"/>
      <c r="AC59" s="1421"/>
      <c r="AD59" s="1421"/>
      <c r="AE59" s="1422"/>
    </row>
    <row r="60" spans="1:31" ht="14.25" customHeight="1" thickBot="1">
      <c r="B60" s="1327"/>
      <c r="C60" s="1306"/>
      <c r="D60" s="1305" t="s">
        <v>629</v>
      </c>
      <c r="E60" s="1305" t="s">
        <v>630</v>
      </c>
      <c r="F60" s="1305" t="s">
        <v>666</v>
      </c>
      <c r="G60" s="1305" t="s">
        <v>667</v>
      </c>
      <c r="H60" s="1305" t="s">
        <v>668</v>
      </c>
      <c r="J60" s="1327"/>
      <c r="K60" s="1306"/>
      <c r="L60" s="1305" t="s">
        <v>629</v>
      </c>
      <c r="M60" s="1305" t="s">
        <v>630</v>
      </c>
      <c r="N60" s="1305" t="s">
        <v>666</v>
      </c>
      <c r="O60" s="1305" t="s">
        <v>667</v>
      </c>
      <c r="P60" s="1305" t="s">
        <v>668</v>
      </c>
      <c r="R60" s="1327"/>
      <c r="S60" s="1306"/>
      <c r="T60" s="1305" t="s">
        <v>629</v>
      </c>
      <c r="U60" s="1305" t="s">
        <v>630</v>
      </c>
      <c r="V60" s="1305" t="s">
        <v>666</v>
      </c>
      <c r="W60" s="1305" t="s">
        <v>667</v>
      </c>
      <c r="X60" s="1305" t="s">
        <v>668</v>
      </c>
      <c r="Z60" s="1420"/>
      <c r="AA60" s="1421"/>
      <c r="AB60" s="1421"/>
      <c r="AC60" s="1421"/>
      <c r="AD60" s="1421"/>
      <c r="AE60" s="1422"/>
    </row>
    <row r="61" spans="1:31" ht="14.25" customHeight="1">
      <c r="A61" s="1384" t="s">
        <v>696</v>
      </c>
      <c r="B61" s="1384"/>
      <c r="C61" s="1384"/>
      <c r="D61" s="1315">
        <v>2424853</v>
      </c>
      <c r="E61" s="1315">
        <v>2327321</v>
      </c>
      <c r="F61" s="1315">
        <v>2458183</v>
      </c>
      <c r="G61" s="1315">
        <v>2411880</v>
      </c>
      <c r="H61" s="1315">
        <v>2387372</v>
      </c>
      <c r="J61" s="1433" t="s">
        <v>697</v>
      </c>
      <c r="K61" s="1434"/>
      <c r="L61" s="1435">
        <v>883</v>
      </c>
      <c r="M61" s="1435">
        <v>1399</v>
      </c>
      <c r="N61" s="1435">
        <v>1241</v>
      </c>
      <c r="O61" s="1435">
        <v>1327</v>
      </c>
      <c r="P61" s="1436">
        <v>2026</v>
      </c>
      <c r="R61" s="1437" t="s">
        <v>698</v>
      </c>
      <c r="S61" s="1437"/>
      <c r="T61" s="1315">
        <v>1642</v>
      </c>
      <c r="U61" s="1315">
        <v>1924</v>
      </c>
      <c r="V61" s="1438">
        <v>1363</v>
      </c>
      <c r="W61" s="1438">
        <v>1293</v>
      </c>
      <c r="X61" s="1315">
        <v>1197</v>
      </c>
      <c r="Z61" s="1420"/>
      <c r="AA61" s="1421"/>
      <c r="AB61" s="1421"/>
      <c r="AC61" s="1421"/>
      <c r="AD61" s="1421"/>
      <c r="AE61" s="1422"/>
    </row>
    <row r="62" spans="1:31" ht="14.25" customHeight="1" thickBot="1">
      <c r="A62" s="1386" t="s">
        <v>603</v>
      </c>
      <c r="B62" s="1386"/>
      <c r="C62" s="1386"/>
      <c r="D62" s="1315">
        <v>92337</v>
      </c>
      <c r="E62" s="1315">
        <v>93184</v>
      </c>
      <c r="F62" s="1411">
        <v>94027</v>
      </c>
      <c r="G62" s="1411">
        <v>94843</v>
      </c>
      <c r="H62" s="1315">
        <v>95366</v>
      </c>
      <c r="J62" s="1439" t="s">
        <v>699</v>
      </c>
      <c r="K62" s="1437"/>
      <c r="L62" s="1315">
        <v>-657</v>
      </c>
      <c r="M62" s="1315">
        <v>-674</v>
      </c>
      <c r="N62" s="1315">
        <v>-732</v>
      </c>
      <c r="O62" s="1315">
        <v>-592</v>
      </c>
      <c r="P62" s="1440">
        <v>-912</v>
      </c>
      <c r="R62" s="1441" t="s">
        <v>700</v>
      </c>
      <c r="S62" s="1441"/>
      <c r="T62" s="1315">
        <v>25289</v>
      </c>
      <c r="U62" s="1315">
        <v>25003</v>
      </c>
      <c r="V62" s="1442">
        <v>26661</v>
      </c>
      <c r="W62" s="1442">
        <v>26288</v>
      </c>
      <c r="X62" s="1315">
        <v>36955</v>
      </c>
      <c r="Z62" s="1420"/>
      <c r="AA62" s="1421"/>
      <c r="AB62" s="1421"/>
      <c r="AC62" s="1421"/>
      <c r="AD62" s="1421"/>
      <c r="AE62" s="1422"/>
    </row>
    <row r="63" spans="1:31" ht="14.25" customHeight="1">
      <c r="A63" s="1388" t="s">
        <v>674</v>
      </c>
      <c r="B63" s="1389"/>
      <c r="C63" s="1389"/>
      <c r="D63" s="1390">
        <v>26.3</v>
      </c>
      <c r="E63" s="1390">
        <v>25</v>
      </c>
      <c r="F63" s="1390">
        <v>26.1</v>
      </c>
      <c r="G63" s="1390">
        <v>25.4</v>
      </c>
      <c r="H63" s="1391">
        <v>25</v>
      </c>
      <c r="J63" s="1443" t="s">
        <v>674</v>
      </c>
      <c r="K63" s="1444"/>
      <c r="L63" s="1315">
        <v>226</v>
      </c>
      <c r="M63" s="1315">
        <v>725</v>
      </c>
      <c r="N63" s="1315">
        <v>509</v>
      </c>
      <c r="O63" s="1315">
        <v>735</v>
      </c>
      <c r="P63" s="1440">
        <v>1114</v>
      </c>
      <c r="R63" s="1388" t="s">
        <v>674</v>
      </c>
      <c r="S63" s="1389"/>
      <c r="T63" s="1390">
        <v>6.5</v>
      </c>
      <c r="U63" s="1390">
        <v>7.7</v>
      </c>
      <c r="V63" s="1445">
        <v>5.0999999999999996</v>
      </c>
      <c r="W63" s="1445">
        <v>4.9000000000000004</v>
      </c>
      <c r="X63" s="1391">
        <v>3.2</v>
      </c>
      <c r="Z63" s="1420"/>
      <c r="AA63" s="1421"/>
      <c r="AB63" s="1421"/>
      <c r="AC63" s="1421"/>
      <c r="AD63" s="1421"/>
      <c r="AE63" s="1422"/>
    </row>
    <row r="64" spans="1:31" ht="14.25" customHeight="1" thickBot="1">
      <c r="A64" s="1397" t="s">
        <v>675</v>
      </c>
      <c r="B64" s="1398"/>
      <c r="C64" s="1398"/>
      <c r="D64" s="1399">
        <v>41.7</v>
      </c>
      <c r="E64" s="1399">
        <v>41.3</v>
      </c>
      <c r="F64" s="1399">
        <v>40.5</v>
      </c>
      <c r="G64" s="1399">
        <v>41</v>
      </c>
      <c r="H64" s="1400">
        <v>42.1</v>
      </c>
      <c r="J64" s="1397" t="s">
        <v>675</v>
      </c>
      <c r="K64" s="1398"/>
      <c r="L64" s="1399">
        <v>329.6</v>
      </c>
      <c r="M64" s="1399">
        <v>172.8</v>
      </c>
      <c r="N64" s="1399">
        <v>390.3</v>
      </c>
      <c r="O64" s="1399">
        <v>397.6</v>
      </c>
      <c r="P64" s="1400">
        <v>656.7</v>
      </c>
      <c r="R64" s="1397" t="s">
        <v>675</v>
      </c>
      <c r="S64" s="1398"/>
      <c r="T64" s="1399">
        <v>4.7</v>
      </c>
      <c r="U64" s="1399">
        <v>4.5999999999999996</v>
      </c>
      <c r="V64" s="1446">
        <v>4.5999999999999996</v>
      </c>
      <c r="W64" s="1446">
        <v>4.5</v>
      </c>
      <c r="X64" s="1400">
        <v>3.4</v>
      </c>
      <c r="Z64" s="1420"/>
      <c r="AA64" s="1421"/>
      <c r="AB64" s="1421"/>
      <c r="AC64" s="1421"/>
      <c r="AD64" s="1421"/>
      <c r="AE64" s="1422"/>
    </row>
    <row r="65" spans="1:31" ht="18" customHeight="1">
      <c r="A65" s="1404"/>
      <c r="J65" s="1447" t="s">
        <v>701</v>
      </c>
      <c r="R65" s="1448"/>
      <c r="Z65" s="1420"/>
      <c r="AA65" s="1421"/>
      <c r="AB65" s="1421"/>
      <c r="AC65" s="1421"/>
      <c r="AD65" s="1421"/>
      <c r="AE65" s="1422"/>
    </row>
    <row r="66" spans="1:31" ht="12.75" customHeight="1">
      <c r="Z66" s="1420"/>
      <c r="AA66" s="1421"/>
      <c r="AB66" s="1421"/>
      <c r="AC66" s="1421"/>
      <c r="AD66" s="1421"/>
      <c r="AE66" s="1422"/>
    </row>
    <row r="67" spans="1:31" ht="12.75" customHeight="1">
      <c r="Z67" s="1420"/>
      <c r="AA67" s="1421"/>
      <c r="AB67" s="1421"/>
      <c r="AC67" s="1421"/>
      <c r="AD67" s="1421"/>
      <c r="AE67" s="1422"/>
    </row>
    <row r="68" spans="1:31" ht="12.75" customHeight="1">
      <c r="Z68" s="1424"/>
      <c r="AA68" s="1425"/>
      <c r="AB68" s="1425"/>
      <c r="AC68" s="1425"/>
      <c r="AD68" s="1425"/>
      <c r="AE68" s="1426"/>
    </row>
    <row r="69" spans="1:31" ht="12.75" customHeight="1">
      <c r="Z69" s="1427" t="s">
        <v>692</v>
      </c>
      <c r="AA69" s="1428"/>
      <c r="AB69" s="1428"/>
      <c r="AC69" s="1428"/>
      <c r="AD69" s="1428"/>
      <c r="AE69" s="1429"/>
    </row>
    <row r="70" spans="1:31" ht="12.75" customHeight="1">
      <c r="Z70" s="1430"/>
      <c r="AA70" s="1431"/>
      <c r="AB70" s="1431"/>
      <c r="AC70" s="1431"/>
      <c r="AD70" s="1431"/>
      <c r="AE70" s="1432"/>
    </row>
    <row r="71" spans="1:31" ht="12.75" customHeight="1">
      <c r="Z71" s="1420" t="s">
        <v>702</v>
      </c>
      <c r="AA71" s="1421"/>
      <c r="AB71" s="1421"/>
      <c r="AC71" s="1421"/>
      <c r="AD71" s="1421"/>
      <c r="AE71" s="1422"/>
    </row>
    <row r="72" spans="1:31" ht="12.75" customHeight="1">
      <c r="Z72" s="1420"/>
      <c r="AA72" s="1421"/>
      <c r="AB72" s="1421"/>
      <c r="AC72" s="1421"/>
      <c r="AD72" s="1421"/>
      <c r="AE72" s="1422"/>
    </row>
    <row r="73" spans="1:31" ht="12.75" customHeight="1">
      <c r="Z73" s="1420"/>
      <c r="AA73" s="1421"/>
      <c r="AB73" s="1421"/>
      <c r="AC73" s="1421"/>
      <c r="AD73" s="1421"/>
      <c r="AE73" s="1422"/>
    </row>
    <row r="74" spans="1:31" ht="12.75" customHeight="1">
      <c r="Z74" s="1420"/>
      <c r="AA74" s="1421"/>
      <c r="AB74" s="1421"/>
      <c r="AC74" s="1421"/>
      <c r="AD74" s="1421"/>
      <c r="AE74" s="1422"/>
    </row>
    <row r="75" spans="1:31" ht="12.75" customHeight="1">
      <c r="Z75" s="1420"/>
      <c r="AA75" s="1421"/>
      <c r="AB75" s="1421"/>
      <c r="AC75" s="1421"/>
      <c r="AD75" s="1421"/>
      <c r="AE75" s="1422"/>
    </row>
    <row r="76" spans="1:31" ht="12.75" customHeight="1">
      <c r="Z76" s="1420"/>
      <c r="AA76" s="1421"/>
      <c r="AB76" s="1421"/>
      <c r="AC76" s="1421"/>
      <c r="AD76" s="1421"/>
      <c r="AE76" s="1422"/>
    </row>
    <row r="77" spans="1:31" ht="12.75" customHeight="1">
      <c r="Z77" s="1420"/>
      <c r="AA77" s="1421"/>
      <c r="AB77" s="1421"/>
      <c r="AC77" s="1421"/>
      <c r="AD77" s="1421"/>
      <c r="AE77" s="1422"/>
    </row>
    <row r="78" spans="1:31" ht="12.75" customHeight="1">
      <c r="Z78" s="1420"/>
      <c r="AA78" s="1421"/>
      <c r="AB78" s="1421"/>
      <c r="AC78" s="1421"/>
      <c r="AD78" s="1421"/>
      <c r="AE78" s="1422"/>
    </row>
    <row r="79" spans="1:31" ht="12.75" customHeight="1">
      <c r="Z79" s="1420"/>
      <c r="AA79" s="1421"/>
      <c r="AB79" s="1421"/>
      <c r="AC79" s="1421"/>
      <c r="AD79" s="1421"/>
      <c r="AE79" s="1422"/>
    </row>
    <row r="80" spans="1:31" ht="12.75" customHeight="1">
      <c r="Z80" s="1420"/>
      <c r="AA80" s="1421"/>
      <c r="AB80" s="1421"/>
      <c r="AC80" s="1421"/>
      <c r="AD80" s="1421"/>
      <c r="AE80" s="1422"/>
    </row>
    <row r="81" spans="1:31" ht="12.75" customHeight="1">
      <c r="Z81" s="1420"/>
      <c r="AA81" s="1421"/>
      <c r="AB81" s="1421"/>
      <c r="AC81" s="1421"/>
      <c r="AD81" s="1421"/>
      <c r="AE81" s="1422"/>
    </row>
    <row r="82" spans="1:31" ht="12.75" customHeight="1">
      <c r="Z82" s="1424"/>
      <c r="AA82" s="1425"/>
      <c r="AB82" s="1425"/>
      <c r="AC82" s="1425"/>
      <c r="AD82" s="1425"/>
      <c r="AE82" s="1426"/>
    </row>
    <row r="84" spans="1:31" ht="18" customHeight="1">
      <c r="A84" s="1449" t="s">
        <v>703</v>
      </c>
    </row>
  </sheetData>
  <mergeCells count="58">
    <mergeCell ref="R63:S63"/>
    <mergeCell ref="A64:C64"/>
    <mergeCell ref="J64:K64"/>
    <mergeCell ref="R64:S64"/>
    <mergeCell ref="Z69:AE70"/>
    <mergeCell ref="Z71:AE82"/>
    <mergeCell ref="Z54:AE55"/>
    <mergeCell ref="Z56:AE68"/>
    <mergeCell ref="A61:C61"/>
    <mergeCell ref="J61:K61"/>
    <mergeCell ref="R61:S61"/>
    <mergeCell ref="A62:C62"/>
    <mergeCell ref="J62:K62"/>
    <mergeCell ref="R62:S62"/>
    <mergeCell ref="A63:C63"/>
    <mergeCell ref="J63:K63"/>
    <mergeCell ref="Z39:AE40"/>
    <mergeCell ref="Z41:AE53"/>
    <mergeCell ref="K43:P43"/>
    <mergeCell ref="K48:P48"/>
    <mergeCell ref="K49:P49"/>
    <mergeCell ref="K50:P50"/>
    <mergeCell ref="K51:P51"/>
    <mergeCell ref="J35:K35"/>
    <mergeCell ref="R35:S35"/>
    <mergeCell ref="A36:C36"/>
    <mergeCell ref="J36:K36"/>
    <mergeCell ref="R36:S36"/>
    <mergeCell ref="A37:C37"/>
    <mergeCell ref="J37:K37"/>
    <mergeCell ref="R37:S37"/>
    <mergeCell ref="A15:B15"/>
    <mergeCell ref="K19:P19"/>
    <mergeCell ref="K22:P22"/>
    <mergeCell ref="K23:P23"/>
    <mergeCell ref="Z23:AE24"/>
    <mergeCell ref="Z25:AE38"/>
    <mergeCell ref="A34:C34"/>
    <mergeCell ref="J34:K34"/>
    <mergeCell ref="R34:S34"/>
    <mergeCell ref="A35:C35"/>
    <mergeCell ref="J9:K9"/>
    <mergeCell ref="R9:S9"/>
    <mergeCell ref="A10:C10"/>
    <mergeCell ref="J10:K10"/>
    <mergeCell ref="R10:S10"/>
    <mergeCell ref="A14:B14"/>
    <mergeCell ref="K14:P14"/>
    <mergeCell ref="Z4:AE4"/>
    <mergeCell ref="Z5:AE5"/>
    <mergeCell ref="Z6:AE22"/>
    <mergeCell ref="A7:C7"/>
    <mergeCell ref="J7:K7"/>
    <mergeCell ref="R7:S7"/>
    <mergeCell ref="A8:C8"/>
    <mergeCell ref="J8:K8"/>
    <mergeCell ref="R8:S8"/>
    <mergeCell ref="A9:C9"/>
  </mergeCells>
  <phoneticPr fontId="2"/>
  <conditionalFormatting sqref="L7:P10">
    <cfRule type="cellIs" dxfId="17" priority="2" operator="lessThan">
      <formula>0</formula>
    </cfRule>
  </conditionalFormatting>
  <conditionalFormatting sqref="D7:H10">
    <cfRule type="cellIs" dxfId="15" priority="1" operator="lessThan">
      <formula>0</formula>
    </cfRule>
  </conditionalFormatting>
  <conditionalFormatting sqref="T7:X10">
    <cfRule type="cellIs" dxfId="13" priority="3" operator="lessThan">
      <formula>0</formula>
    </cfRule>
  </conditionalFormatting>
  <conditionalFormatting sqref="D34:H37">
    <cfRule type="cellIs" dxfId="11" priority="4" operator="lessThan">
      <formula>0</formula>
    </cfRule>
  </conditionalFormatting>
  <conditionalFormatting sqref="L34:P37">
    <cfRule type="cellIs" dxfId="9" priority="5" operator="lessThan">
      <formula>0</formula>
    </cfRule>
  </conditionalFormatting>
  <conditionalFormatting sqref="T34:X37">
    <cfRule type="cellIs" dxfId="7" priority="6" operator="lessThan">
      <formula>0</formula>
    </cfRule>
  </conditionalFormatting>
  <conditionalFormatting sqref="D61:H64">
    <cfRule type="cellIs" dxfId="5" priority="7" operator="lessThan">
      <formula>0</formula>
    </cfRule>
  </conditionalFormatting>
  <conditionalFormatting sqref="L61:P64">
    <cfRule type="cellIs" dxfId="3" priority="8" operator="lessThan">
      <formula>0</formula>
    </cfRule>
  </conditionalFormatting>
  <conditionalFormatting sqref="T61:X64">
    <cfRule type="cellIs" dxfId="1" priority="9" operator="lessThan">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225</v>
      </c>
      <c r="C5" s="709"/>
      <c r="D5" s="709"/>
      <c r="E5" s="709"/>
      <c r="F5" s="709"/>
      <c r="G5" s="709"/>
      <c r="H5" s="709"/>
      <c r="I5" s="709"/>
      <c r="J5" s="709"/>
      <c r="K5" s="709"/>
      <c r="L5" s="709"/>
      <c r="M5" s="709"/>
      <c r="N5" s="709"/>
      <c r="O5" s="709"/>
      <c r="P5" s="709"/>
      <c r="Q5" s="710"/>
      <c r="R5" s="697">
        <v>11733507</v>
      </c>
      <c r="S5" s="698"/>
      <c r="T5" s="698"/>
      <c r="U5" s="698"/>
      <c r="V5" s="698"/>
      <c r="W5" s="698"/>
      <c r="X5" s="698"/>
      <c r="Y5" s="741"/>
      <c r="Z5" s="759">
        <v>29.1</v>
      </c>
      <c r="AA5" s="759"/>
      <c r="AB5" s="759"/>
      <c r="AC5" s="759"/>
      <c r="AD5" s="760">
        <v>11100882</v>
      </c>
      <c r="AE5" s="760"/>
      <c r="AF5" s="760"/>
      <c r="AG5" s="760"/>
      <c r="AH5" s="760"/>
      <c r="AI5" s="760"/>
      <c r="AJ5" s="760"/>
      <c r="AK5" s="760"/>
      <c r="AL5" s="742">
        <v>69.5</v>
      </c>
      <c r="AM5" s="713"/>
      <c r="AN5" s="713"/>
      <c r="AO5" s="743"/>
      <c r="AP5" s="708" t="s">
        <v>226</v>
      </c>
      <c r="AQ5" s="709"/>
      <c r="AR5" s="709"/>
      <c r="AS5" s="709"/>
      <c r="AT5" s="709"/>
      <c r="AU5" s="709"/>
      <c r="AV5" s="709"/>
      <c r="AW5" s="709"/>
      <c r="AX5" s="709"/>
      <c r="AY5" s="709"/>
      <c r="AZ5" s="709"/>
      <c r="BA5" s="709"/>
      <c r="BB5" s="709"/>
      <c r="BC5" s="709"/>
      <c r="BD5" s="709"/>
      <c r="BE5" s="709"/>
      <c r="BF5" s="710"/>
      <c r="BG5" s="642">
        <v>11100882</v>
      </c>
      <c r="BH5" s="643"/>
      <c r="BI5" s="643"/>
      <c r="BJ5" s="643"/>
      <c r="BK5" s="643"/>
      <c r="BL5" s="643"/>
      <c r="BM5" s="643"/>
      <c r="BN5" s="644"/>
      <c r="BO5" s="675">
        <v>94.6</v>
      </c>
      <c r="BP5" s="675"/>
      <c r="BQ5" s="675"/>
      <c r="BR5" s="675"/>
      <c r="BS5" s="676" t="s">
        <v>136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c r="B6" s="639" t="s">
        <v>230</v>
      </c>
      <c r="C6" s="640"/>
      <c r="D6" s="640"/>
      <c r="E6" s="640"/>
      <c r="F6" s="640"/>
      <c r="G6" s="640"/>
      <c r="H6" s="640"/>
      <c r="I6" s="640"/>
      <c r="J6" s="640"/>
      <c r="K6" s="640"/>
      <c r="L6" s="640"/>
      <c r="M6" s="640"/>
      <c r="N6" s="640"/>
      <c r="O6" s="640"/>
      <c r="P6" s="640"/>
      <c r="Q6" s="641"/>
      <c r="R6" s="642">
        <v>212598</v>
      </c>
      <c r="S6" s="643"/>
      <c r="T6" s="643"/>
      <c r="U6" s="643"/>
      <c r="V6" s="643"/>
      <c r="W6" s="643"/>
      <c r="X6" s="643"/>
      <c r="Y6" s="644"/>
      <c r="Z6" s="675">
        <v>0.5</v>
      </c>
      <c r="AA6" s="675"/>
      <c r="AB6" s="675"/>
      <c r="AC6" s="675"/>
      <c r="AD6" s="676">
        <v>212598</v>
      </c>
      <c r="AE6" s="676"/>
      <c r="AF6" s="676"/>
      <c r="AG6" s="676"/>
      <c r="AH6" s="676"/>
      <c r="AI6" s="676"/>
      <c r="AJ6" s="676"/>
      <c r="AK6" s="676"/>
      <c r="AL6" s="645">
        <v>1.3</v>
      </c>
      <c r="AM6" s="646"/>
      <c r="AN6" s="646"/>
      <c r="AO6" s="677"/>
      <c r="AP6" s="639" t="s">
        <v>231</v>
      </c>
      <c r="AQ6" s="640"/>
      <c r="AR6" s="640"/>
      <c r="AS6" s="640"/>
      <c r="AT6" s="640"/>
      <c r="AU6" s="640"/>
      <c r="AV6" s="640"/>
      <c r="AW6" s="640"/>
      <c r="AX6" s="640"/>
      <c r="AY6" s="640"/>
      <c r="AZ6" s="640"/>
      <c r="BA6" s="640"/>
      <c r="BB6" s="640"/>
      <c r="BC6" s="640"/>
      <c r="BD6" s="640"/>
      <c r="BE6" s="640"/>
      <c r="BF6" s="641"/>
      <c r="BG6" s="642">
        <v>11100882</v>
      </c>
      <c r="BH6" s="643"/>
      <c r="BI6" s="643"/>
      <c r="BJ6" s="643"/>
      <c r="BK6" s="643"/>
      <c r="BL6" s="643"/>
      <c r="BM6" s="643"/>
      <c r="BN6" s="644"/>
      <c r="BO6" s="675">
        <v>94.6</v>
      </c>
      <c r="BP6" s="675"/>
      <c r="BQ6" s="675"/>
      <c r="BR6" s="675"/>
      <c r="BS6" s="676" t="s">
        <v>136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254178</v>
      </c>
      <c r="CS6" s="643"/>
      <c r="CT6" s="643"/>
      <c r="CU6" s="643"/>
      <c r="CV6" s="643"/>
      <c r="CW6" s="643"/>
      <c r="CX6" s="643"/>
      <c r="CY6" s="644"/>
      <c r="CZ6" s="742">
        <v>0.7</v>
      </c>
      <c r="DA6" s="713"/>
      <c r="DB6" s="713"/>
      <c r="DC6" s="745"/>
      <c r="DD6" s="648" t="s">
        <v>233</v>
      </c>
      <c r="DE6" s="643"/>
      <c r="DF6" s="643"/>
      <c r="DG6" s="643"/>
      <c r="DH6" s="643"/>
      <c r="DI6" s="643"/>
      <c r="DJ6" s="643"/>
      <c r="DK6" s="643"/>
      <c r="DL6" s="643"/>
      <c r="DM6" s="643"/>
      <c r="DN6" s="643"/>
      <c r="DO6" s="643"/>
      <c r="DP6" s="644"/>
      <c r="DQ6" s="648">
        <v>254162</v>
      </c>
      <c r="DR6" s="643"/>
      <c r="DS6" s="643"/>
      <c r="DT6" s="643"/>
      <c r="DU6" s="643"/>
      <c r="DV6" s="643"/>
      <c r="DW6" s="643"/>
      <c r="DX6" s="643"/>
      <c r="DY6" s="643"/>
      <c r="DZ6" s="643"/>
      <c r="EA6" s="643"/>
      <c r="EB6" s="643"/>
      <c r="EC6" s="689"/>
    </row>
    <row r="7" spans="2:143" ht="11.25" customHeight="1">
      <c r="B7" s="639" t="s">
        <v>234</v>
      </c>
      <c r="C7" s="640"/>
      <c r="D7" s="640"/>
      <c r="E7" s="640"/>
      <c r="F7" s="640"/>
      <c r="G7" s="640"/>
      <c r="H7" s="640"/>
      <c r="I7" s="640"/>
      <c r="J7" s="640"/>
      <c r="K7" s="640"/>
      <c r="L7" s="640"/>
      <c r="M7" s="640"/>
      <c r="N7" s="640"/>
      <c r="O7" s="640"/>
      <c r="P7" s="640"/>
      <c r="Q7" s="641"/>
      <c r="R7" s="642">
        <v>10863</v>
      </c>
      <c r="S7" s="643"/>
      <c r="T7" s="643"/>
      <c r="U7" s="643"/>
      <c r="V7" s="643"/>
      <c r="W7" s="643"/>
      <c r="X7" s="643"/>
      <c r="Y7" s="644"/>
      <c r="Z7" s="675">
        <v>0</v>
      </c>
      <c r="AA7" s="675"/>
      <c r="AB7" s="675"/>
      <c r="AC7" s="675"/>
      <c r="AD7" s="676">
        <v>10863</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6207963</v>
      </c>
      <c r="BH7" s="643"/>
      <c r="BI7" s="643"/>
      <c r="BJ7" s="643"/>
      <c r="BK7" s="643"/>
      <c r="BL7" s="643"/>
      <c r="BM7" s="643"/>
      <c r="BN7" s="644"/>
      <c r="BO7" s="675">
        <v>52.9</v>
      </c>
      <c r="BP7" s="675"/>
      <c r="BQ7" s="675"/>
      <c r="BR7" s="675"/>
      <c r="BS7" s="676" t="s">
        <v>236</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13324865</v>
      </c>
      <c r="CS7" s="643"/>
      <c r="CT7" s="643"/>
      <c r="CU7" s="643"/>
      <c r="CV7" s="643"/>
      <c r="CW7" s="643"/>
      <c r="CX7" s="643"/>
      <c r="CY7" s="644"/>
      <c r="CZ7" s="675">
        <v>34.5</v>
      </c>
      <c r="DA7" s="675"/>
      <c r="DB7" s="675"/>
      <c r="DC7" s="675"/>
      <c r="DD7" s="648">
        <v>257634</v>
      </c>
      <c r="DE7" s="643"/>
      <c r="DF7" s="643"/>
      <c r="DG7" s="643"/>
      <c r="DH7" s="643"/>
      <c r="DI7" s="643"/>
      <c r="DJ7" s="643"/>
      <c r="DK7" s="643"/>
      <c r="DL7" s="643"/>
      <c r="DM7" s="643"/>
      <c r="DN7" s="643"/>
      <c r="DO7" s="643"/>
      <c r="DP7" s="644"/>
      <c r="DQ7" s="648">
        <v>3298391</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65046</v>
      </c>
      <c r="S8" s="643"/>
      <c r="T8" s="643"/>
      <c r="U8" s="643"/>
      <c r="V8" s="643"/>
      <c r="W8" s="643"/>
      <c r="X8" s="643"/>
      <c r="Y8" s="644"/>
      <c r="Z8" s="675">
        <v>0.2</v>
      </c>
      <c r="AA8" s="675"/>
      <c r="AB8" s="675"/>
      <c r="AC8" s="675"/>
      <c r="AD8" s="676">
        <v>65046</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167128</v>
      </c>
      <c r="BH8" s="643"/>
      <c r="BI8" s="643"/>
      <c r="BJ8" s="643"/>
      <c r="BK8" s="643"/>
      <c r="BL8" s="643"/>
      <c r="BM8" s="643"/>
      <c r="BN8" s="644"/>
      <c r="BO8" s="675">
        <v>1.4</v>
      </c>
      <c r="BP8" s="675"/>
      <c r="BQ8" s="675"/>
      <c r="BR8" s="675"/>
      <c r="BS8" s="648" t="s">
        <v>233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12808842</v>
      </c>
      <c r="CS8" s="643"/>
      <c r="CT8" s="643"/>
      <c r="CU8" s="643"/>
      <c r="CV8" s="643"/>
      <c r="CW8" s="643"/>
      <c r="CX8" s="643"/>
      <c r="CY8" s="644"/>
      <c r="CZ8" s="675">
        <v>33.200000000000003</v>
      </c>
      <c r="DA8" s="675"/>
      <c r="DB8" s="675"/>
      <c r="DC8" s="675"/>
      <c r="DD8" s="648">
        <v>228709</v>
      </c>
      <c r="DE8" s="643"/>
      <c r="DF8" s="643"/>
      <c r="DG8" s="643"/>
      <c r="DH8" s="643"/>
      <c r="DI8" s="643"/>
      <c r="DJ8" s="643"/>
      <c r="DK8" s="643"/>
      <c r="DL8" s="643"/>
      <c r="DM8" s="643"/>
      <c r="DN8" s="643"/>
      <c r="DO8" s="643"/>
      <c r="DP8" s="644"/>
      <c r="DQ8" s="648">
        <v>5916561</v>
      </c>
      <c r="DR8" s="643"/>
      <c r="DS8" s="643"/>
      <c r="DT8" s="643"/>
      <c r="DU8" s="643"/>
      <c r="DV8" s="643"/>
      <c r="DW8" s="643"/>
      <c r="DX8" s="643"/>
      <c r="DY8" s="643"/>
      <c r="DZ8" s="643"/>
      <c r="EA8" s="643"/>
      <c r="EB8" s="643"/>
      <c r="EC8" s="689"/>
    </row>
    <row r="9" spans="2:143" ht="11.25" customHeight="1">
      <c r="B9" s="639" t="s">
        <v>241</v>
      </c>
      <c r="C9" s="640"/>
      <c r="D9" s="640"/>
      <c r="E9" s="640"/>
      <c r="F9" s="640"/>
      <c r="G9" s="640"/>
      <c r="H9" s="640"/>
      <c r="I9" s="640"/>
      <c r="J9" s="640"/>
      <c r="K9" s="640"/>
      <c r="L9" s="640"/>
      <c r="M9" s="640"/>
      <c r="N9" s="640"/>
      <c r="O9" s="640"/>
      <c r="P9" s="640"/>
      <c r="Q9" s="641"/>
      <c r="R9" s="642">
        <v>79189</v>
      </c>
      <c r="S9" s="643"/>
      <c r="T9" s="643"/>
      <c r="U9" s="643"/>
      <c r="V9" s="643"/>
      <c r="W9" s="643"/>
      <c r="X9" s="643"/>
      <c r="Y9" s="644"/>
      <c r="Z9" s="675">
        <v>0.2</v>
      </c>
      <c r="AA9" s="675"/>
      <c r="AB9" s="675"/>
      <c r="AC9" s="675"/>
      <c r="AD9" s="676">
        <v>79189</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5568232</v>
      </c>
      <c r="BH9" s="643"/>
      <c r="BI9" s="643"/>
      <c r="BJ9" s="643"/>
      <c r="BK9" s="643"/>
      <c r="BL9" s="643"/>
      <c r="BM9" s="643"/>
      <c r="BN9" s="644"/>
      <c r="BO9" s="675">
        <v>47.5</v>
      </c>
      <c r="BP9" s="675"/>
      <c r="BQ9" s="675"/>
      <c r="BR9" s="675"/>
      <c r="BS9" s="648" t="s">
        <v>136</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2574967</v>
      </c>
      <c r="CS9" s="643"/>
      <c r="CT9" s="643"/>
      <c r="CU9" s="643"/>
      <c r="CV9" s="643"/>
      <c r="CW9" s="643"/>
      <c r="CX9" s="643"/>
      <c r="CY9" s="644"/>
      <c r="CZ9" s="675">
        <v>6.7</v>
      </c>
      <c r="DA9" s="675"/>
      <c r="DB9" s="675"/>
      <c r="DC9" s="675"/>
      <c r="DD9" s="648">
        <v>105504</v>
      </c>
      <c r="DE9" s="643"/>
      <c r="DF9" s="643"/>
      <c r="DG9" s="643"/>
      <c r="DH9" s="643"/>
      <c r="DI9" s="643"/>
      <c r="DJ9" s="643"/>
      <c r="DK9" s="643"/>
      <c r="DL9" s="643"/>
      <c r="DM9" s="643"/>
      <c r="DN9" s="643"/>
      <c r="DO9" s="643"/>
      <c r="DP9" s="644"/>
      <c r="DQ9" s="648">
        <v>2060317</v>
      </c>
      <c r="DR9" s="643"/>
      <c r="DS9" s="643"/>
      <c r="DT9" s="643"/>
      <c r="DU9" s="643"/>
      <c r="DV9" s="643"/>
      <c r="DW9" s="643"/>
      <c r="DX9" s="643"/>
      <c r="DY9" s="643"/>
      <c r="DZ9" s="643"/>
      <c r="EA9" s="643"/>
      <c r="EB9" s="643"/>
      <c r="EC9" s="689"/>
    </row>
    <row r="10" spans="2:143" ht="11.25" customHeight="1">
      <c r="B10" s="639" t="s">
        <v>244</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178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199731</v>
      </c>
      <c r="BH10" s="643"/>
      <c r="BI10" s="643"/>
      <c r="BJ10" s="643"/>
      <c r="BK10" s="643"/>
      <c r="BL10" s="643"/>
      <c r="BM10" s="643"/>
      <c r="BN10" s="644"/>
      <c r="BO10" s="675">
        <v>1.7</v>
      </c>
      <c r="BP10" s="675"/>
      <c r="BQ10" s="675"/>
      <c r="BR10" s="675"/>
      <c r="BS10" s="648" t="s">
        <v>178</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85381</v>
      </c>
      <c r="CS10" s="643"/>
      <c r="CT10" s="643"/>
      <c r="CU10" s="643"/>
      <c r="CV10" s="643"/>
      <c r="CW10" s="643"/>
      <c r="CX10" s="643"/>
      <c r="CY10" s="644"/>
      <c r="CZ10" s="675">
        <v>0.2</v>
      </c>
      <c r="DA10" s="675"/>
      <c r="DB10" s="675"/>
      <c r="DC10" s="675"/>
      <c r="DD10" s="648" t="s">
        <v>233</v>
      </c>
      <c r="DE10" s="643"/>
      <c r="DF10" s="643"/>
      <c r="DG10" s="643"/>
      <c r="DH10" s="643"/>
      <c r="DI10" s="643"/>
      <c r="DJ10" s="643"/>
      <c r="DK10" s="643"/>
      <c r="DL10" s="643"/>
      <c r="DM10" s="643"/>
      <c r="DN10" s="643"/>
      <c r="DO10" s="643"/>
      <c r="DP10" s="644"/>
      <c r="DQ10" s="648">
        <v>79036</v>
      </c>
      <c r="DR10" s="643"/>
      <c r="DS10" s="643"/>
      <c r="DT10" s="643"/>
      <c r="DU10" s="643"/>
      <c r="DV10" s="643"/>
      <c r="DW10" s="643"/>
      <c r="DX10" s="643"/>
      <c r="DY10" s="643"/>
      <c r="DZ10" s="643"/>
      <c r="EA10" s="643"/>
      <c r="EB10" s="643"/>
      <c r="EC10" s="689"/>
    </row>
    <row r="11" spans="2:143" ht="11.25" customHeight="1">
      <c r="B11" s="639" t="s">
        <v>247</v>
      </c>
      <c r="C11" s="640"/>
      <c r="D11" s="640"/>
      <c r="E11" s="640"/>
      <c r="F11" s="640"/>
      <c r="G11" s="640"/>
      <c r="H11" s="640"/>
      <c r="I11" s="640"/>
      <c r="J11" s="640"/>
      <c r="K11" s="640"/>
      <c r="L11" s="640"/>
      <c r="M11" s="640"/>
      <c r="N11" s="640"/>
      <c r="O11" s="640"/>
      <c r="P11" s="640"/>
      <c r="Q11" s="641"/>
      <c r="R11" s="642">
        <v>1785140</v>
      </c>
      <c r="S11" s="643"/>
      <c r="T11" s="643"/>
      <c r="U11" s="643"/>
      <c r="V11" s="643"/>
      <c r="W11" s="643"/>
      <c r="X11" s="643"/>
      <c r="Y11" s="644"/>
      <c r="Z11" s="645">
        <v>4.4000000000000004</v>
      </c>
      <c r="AA11" s="646"/>
      <c r="AB11" s="646"/>
      <c r="AC11" s="647"/>
      <c r="AD11" s="648">
        <v>1785140</v>
      </c>
      <c r="AE11" s="643"/>
      <c r="AF11" s="643"/>
      <c r="AG11" s="643"/>
      <c r="AH11" s="643"/>
      <c r="AI11" s="643"/>
      <c r="AJ11" s="643"/>
      <c r="AK11" s="644"/>
      <c r="AL11" s="645">
        <v>11.2</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272872</v>
      </c>
      <c r="BH11" s="643"/>
      <c r="BI11" s="643"/>
      <c r="BJ11" s="643"/>
      <c r="BK11" s="643"/>
      <c r="BL11" s="643"/>
      <c r="BM11" s="643"/>
      <c r="BN11" s="644"/>
      <c r="BO11" s="675">
        <v>2.2999999999999998</v>
      </c>
      <c r="BP11" s="675"/>
      <c r="BQ11" s="675"/>
      <c r="BR11" s="675"/>
      <c r="BS11" s="648" t="s">
        <v>178</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209495</v>
      </c>
      <c r="CS11" s="643"/>
      <c r="CT11" s="643"/>
      <c r="CU11" s="643"/>
      <c r="CV11" s="643"/>
      <c r="CW11" s="643"/>
      <c r="CX11" s="643"/>
      <c r="CY11" s="644"/>
      <c r="CZ11" s="675">
        <v>0.5</v>
      </c>
      <c r="DA11" s="675"/>
      <c r="DB11" s="675"/>
      <c r="DC11" s="675"/>
      <c r="DD11" s="648">
        <v>10763</v>
      </c>
      <c r="DE11" s="643"/>
      <c r="DF11" s="643"/>
      <c r="DG11" s="643"/>
      <c r="DH11" s="643"/>
      <c r="DI11" s="643"/>
      <c r="DJ11" s="643"/>
      <c r="DK11" s="643"/>
      <c r="DL11" s="643"/>
      <c r="DM11" s="643"/>
      <c r="DN11" s="643"/>
      <c r="DO11" s="643"/>
      <c r="DP11" s="644"/>
      <c r="DQ11" s="648">
        <v>108544</v>
      </c>
      <c r="DR11" s="643"/>
      <c r="DS11" s="643"/>
      <c r="DT11" s="643"/>
      <c r="DU11" s="643"/>
      <c r="DV11" s="643"/>
      <c r="DW11" s="643"/>
      <c r="DX11" s="643"/>
      <c r="DY11" s="643"/>
      <c r="DZ11" s="643"/>
      <c r="EA11" s="643"/>
      <c r="EB11" s="643"/>
      <c r="EC11" s="689"/>
    </row>
    <row r="12" spans="2:143" ht="11.25" customHeight="1">
      <c r="B12" s="639" t="s">
        <v>250</v>
      </c>
      <c r="C12" s="640"/>
      <c r="D12" s="640"/>
      <c r="E12" s="640"/>
      <c r="F12" s="640"/>
      <c r="G12" s="640"/>
      <c r="H12" s="640"/>
      <c r="I12" s="640"/>
      <c r="J12" s="640"/>
      <c r="K12" s="640"/>
      <c r="L12" s="640"/>
      <c r="M12" s="640"/>
      <c r="N12" s="640"/>
      <c r="O12" s="640"/>
      <c r="P12" s="640"/>
      <c r="Q12" s="641"/>
      <c r="R12" s="642">
        <v>18049</v>
      </c>
      <c r="S12" s="643"/>
      <c r="T12" s="643"/>
      <c r="U12" s="643"/>
      <c r="V12" s="643"/>
      <c r="W12" s="643"/>
      <c r="X12" s="643"/>
      <c r="Y12" s="644"/>
      <c r="Z12" s="675">
        <v>0</v>
      </c>
      <c r="AA12" s="675"/>
      <c r="AB12" s="675"/>
      <c r="AC12" s="675"/>
      <c r="AD12" s="676">
        <v>18049</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4174840</v>
      </c>
      <c r="BH12" s="643"/>
      <c r="BI12" s="643"/>
      <c r="BJ12" s="643"/>
      <c r="BK12" s="643"/>
      <c r="BL12" s="643"/>
      <c r="BM12" s="643"/>
      <c r="BN12" s="644"/>
      <c r="BO12" s="675">
        <v>35.6</v>
      </c>
      <c r="BP12" s="675"/>
      <c r="BQ12" s="675"/>
      <c r="BR12" s="675"/>
      <c r="BS12" s="648" t="s">
        <v>178</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209834</v>
      </c>
      <c r="CS12" s="643"/>
      <c r="CT12" s="643"/>
      <c r="CU12" s="643"/>
      <c r="CV12" s="643"/>
      <c r="CW12" s="643"/>
      <c r="CX12" s="643"/>
      <c r="CY12" s="644"/>
      <c r="CZ12" s="675">
        <v>0.5</v>
      </c>
      <c r="DA12" s="675"/>
      <c r="DB12" s="675"/>
      <c r="DC12" s="675"/>
      <c r="DD12" s="648" t="s">
        <v>178</v>
      </c>
      <c r="DE12" s="643"/>
      <c r="DF12" s="643"/>
      <c r="DG12" s="643"/>
      <c r="DH12" s="643"/>
      <c r="DI12" s="643"/>
      <c r="DJ12" s="643"/>
      <c r="DK12" s="643"/>
      <c r="DL12" s="643"/>
      <c r="DM12" s="643"/>
      <c r="DN12" s="643"/>
      <c r="DO12" s="643"/>
      <c r="DP12" s="644"/>
      <c r="DQ12" s="648">
        <v>159505</v>
      </c>
      <c r="DR12" s="643"/>
      <c r="DS12" s="643"/>
      <c r="DT12" s="643"/>
      <c r="DU12" s="643"/>
      <c r="DV12" s="643"/>
      <c r="DW12" s="643"/>
      <c r="DX12" s="643"/>
      <c r="DY12" s="643"/>
      <c r="DZ12" s="643"/>
      <c r="EA12" s="643"/>
      <c r="EB12" s="643"/>
      <c r="EC12" s="689"/>
    </row>
    <row r="13" spans="2:143" ht="11.25" customHeight="1">
      <c r="B13" s="639" t="s">
        <v>253</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233</v>
      </c>
      <c r="AA13" s="675"/>
      <c r="AB13" s="675"/>
      <c r="AC13" s="675"/>
      <c r="AD13" s="676" t="s">
        <v>136</v>
      </c>
      <c r="AE13" s="676"/>
      <c r="AF13" s="676"/>
      <c r="AG13" s="676"/>
      <c r="AH13" s="676"/>
      <c r="AI13" s="676"/>
      <c r="AJ13" s="676"/>
      <c r="AK13" s="676"/>
      <c r="AL13" s="645" t="s">
        <v>236</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4168265</v>
      </c>
      <c r="BH13" s="643"/>
      <c r="BI13" s="643"/>
      <c r="BJ13" s="643"/>
      <c r="BK13" s="643"/>
      <c r="BL13" s="643"/>
      <c r="BM13" s="643"/>
      <c r="BN13" s="644"/>
      <c r="BO13" s="675">
        <v>35.5</v>
      </c>
      <c r="BP13" s="675"/>
      <c r="BQ13" s="675"/>
      <c r="BR13" s="675"/>
      <c r="BS13" s="648" t="s">
        <v>178</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2056267</v>
      </c>
      <c r="CS13" s="643"/>
      <c r="CT13" s="643"/>
      <c r="CU13" s="643"/>
      <c r="CV13" s="643"/>
      <c r="CW13" s="643"/>
      <c r="CX13" s="643"/>
      <c r="CY13" s="644"/>
      <c r="CZ13" s="675">
        <v>5.3</v>
      </c>
      <c r="DA13" s="675"/>
      <c r="DB13" s="675"/>
      <c r="DC13" s="675"/>
      <c r="DD13" s="648">
        <v>1105330</v>
      </c>
      <c r="DE13" s="643"/>
      <c r="DF13" s="643"/>
      <c r="DG13" s="643"/>
      <c r="DH13" s="643"/>
      <c r="DI13" s="643"/>
      <c r="DJ13" s="643"/>
      <c r="DK13" s="643"/>
      <c r="DL13" s="643"/>
      <c r="DM13" s="643"/>
      <c r="DN13" s="643"/>
      <c r="DO13" s="643"/>
      <c r="DP13" s="644"/>
      <c r="DQ13" s="648">
        <v>1295549</v>
      </c>
      <c r="DR13" s="643"/>
      <c r="DS13" s="643"/>
      <c r="DT13" s="643"/>
      <c r="DU13" s="643"/>
      <c r="DV13" s="643"/>
      <c r="DW13" s="643"/>
      <c r="DX13" s="643"/>
      <c r="DY13" s="643"/>
      <c r="DZ13" s="643"/>
      <c r="EA13" s="643"/>
      <c r="EB13" s="643"/>
      <c r="EC13" s="689"/>
    </row>
    <row r="14" spans="2:143" ht="11.25" customHeight="1">
      <c r="B14" s="639" t="s">
        <v>256</v>
      </c>
      <c r="C14" s="640"/>
      <c r="D14" s="640"/>
      <c r="E14" s="640"/>
      <c r="F14" s="640"/>
      <c r="G14" s="640"/>
      <c r="H14" s="640"/>
      <c r="I14" s="640"/>
      <c r="J14" s="640"/>
      <c r="K14" s="640"/>
      <c r="L14" s="640"/>
      <c r="M14" s="640"/>
      <c r="N14" s="640"/>
      <c r="O14" s="640"/>
      <c r="P14" s="640"/>
      <c r="Q14" s="641"/>
      <c r="R14" s="642">
        <v>6</v>
      </c>
      <c r="S14" s="643"/>
      <c r="T14" s="643"/>
      <c r="U14" s="643"/>
      <c r="V14" s="643"/>
      <c r="W14" s="643"/>
      <c r="X14" s="643"/>
      <c r="Y14" s="644"/>
      <c r="Z14" s="675">
        <v>0</v>
      </c>
      <c r="AA14" s="675"/>
      <c r="AB14" s="675"/>
      <c r="AC14" s="675"/>
      <c r="AD14" s="676">
        <v>6</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176471</v>
      </c>
      <c r="BH14" s="643"/>
      <c r="BI14" s="643"/>
      <c r="BJ14" s="643"/>
      <c r="BK14" s="643"/>
      <c r="BL14" s="643"/>
      <c r="BM14" s="643"/>
      <c r="BN14" s="644"/>
      <c r="BO14" s="675">
        <v>1.5</v>
      </c>
      <c r="BP14" s="675"/>
      <c r="BQ14" s="675"/>
      <c r="BR14" s="675"/>
      <c r="BS14" s="648" t="s">
        <v>136</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1139835</v>
      </c>
      <c r="CS14" s="643"/>
      <c r="CT14" s="643"/>
      <c r="CU14" s="643"/>
      <c r="CV14" s="643"/>
      <c r="CW14" s="643"/>
      <c r="CX14" s="643"/>
      <c r="CY14" s="644"/>
      <c r="CZ14" s="675">
        <v>3</v>
      </c>
      <c r="DA14" s="675"/>
      <c r="DB14" s="675"/>
      <c r="DC14" s="675"/>
      <c r="DD14" s="648">
        <v>35323</v>
      </c>
      <c r="DE14" s="643"/>
      <c r="DF14" s="643"/>
      <c r="DG14" s="643"/>
      <c r="DH14" s="643"/>
      <c r="DI14" s="643"/>
      <c r="DJ14" s="643"/>
      <c r="DK14" s="643"/>
      <c r="DL14" s="643"/>
      <c r="DM14" s="643"/>
      <c r="DN14" s="643"/>
      <c r="DO14" s="643"/>
      <c r="DP14" s="644"/>
      <c r="DQ14" s="648">
        <v>1102355</v>
      </c>
      <c r="DR14" s="643"/>
      <c r="DS14" s="643"/>
      <c r="DT14" s="643"/>
      <c r="DU14" s="643"/>
      <c r="DV14" s="643"/>
      <c r="DW14" s="643"/>
      <c r="DX14" s="643"/>
      <c r="DY14" s="643"/>
      <c r="DZ14" s="643"/>
      <c r="EA14" s="643"/>
      <c r="EB14" s="643"/>
      <c r="EC14" s="689"/>
    </row>
    <row r="15" spans="2:143" ht="11.25" customHeight="1">
      <c r="B15" s="639" t="s">
        <v>259</v>
      </c>
      <c r="C15" s="640"/>
      <c r="D15" s="640"/>
      <c r="E15" s="640"/>
      <c r="F15" s="640"/>
      <c r="G15" s="640"/>
      <c r="H15" s="640"/>
      <c r="I15" s="640"/>
      <c r="J15" s="640"/>
      <c r="K15" s="640"/>
      <c r="L15" s="640"/>
      <c r="M15" s="640"/>
      <c r="N15" s="640"/>
      <c r="O15" s="640"/>
      <c r="P15" s="640"/>
      <c r="Q15" s="641"/>
      <c r="R15" s="642" t="s">
        <v>178</v>
      </c>
      <c r="S15" s="643"/>
      <c r="T15" s="643"/>
      <c r="U15" s="643"/>
      <c r="V15" s="643"/>
      <c r="W15" s="643"/>
      <c r="X15" s="643"/>
      <c r="Y15" s="644"/>
      <c r="Z15" s="675" t="s">
        <v>233</v>
      </c>
      <c r="AA15" s="675"/>
      <c r="AB15" s="675"/>
      <c r="AC15" s="675"/>
      <c r="AD15" s="676" t="s">
        <v>233</v>
      </c>
      <c r="AE15" s="676"/>
      <c r="AF15" s="676"/>
      <c r="AG15" s="676"/>
      <c r="AH15" s="676"/>
      <c r="AI15" s="676"/>
      <c r="AJ15" s="676"/>
      <c r="AK15" s="676"/>
      <c r="AL15" s="645" t="s">
        <v>236</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541437</v>
      </c>
      <c r="BH15" s="643"/>
      <c r="BI15" s="643"/>
      <c r="BJ15" s="643"/>
      <c r="BK15" s="643"/>
      <c r="BL15" s="643"/>
      <c r="BM15" s="643"/>
      <c r="BN15" s="644"/>
      <c r="BO15" s="675">
        <v>4.5999999999999996</v>
      </c>
      <c r="BP15" s="675"/>
      <c r="BQ15" s="675"/>
      <c r="BR15" s="675"/>
      <c r="BS15" s="648" t="s">
        <v>178</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3817657</v>
      </c>
      <c r="CS15" s="643"/>
      <c r="CT15" s="643"/>
      <c r="CU15" s="643"/>
      <c r="CV15" s="643"/>
      <c r="CW15" s="643"/>
      <c r="CX15" s="643"/>
      <c r="CY15" s="644"/>
      <c r="CZ15" s="675">
        <v>9.9</v>
      </c>
      <c r="DA15" s="675"/>
      <c r="DB15" s="675"/>
      <c r="DC15" s="675"/>
      <c r="DD15" s="648">
        <v>471161</v>
      </c>
      <c r="DE15" s="643"/>
      <c r="DF15" s="643"/>
      <c r="DG15" s="643"/>
      <c r="DH15" s="643"/>
      <c r="DI15" s="643"/>
      <c r="DJ15" s="643"/>
      <c r="DK15" s="643"/>
      <c r="DL15" s="643"/>
      <c r="DM15" s="643"/>
      <c r="DN15" s="643"/>
      <c r="DO15" s="643"/>
      <c r="DP15" s="644"/>
      <c r="DQ15" s="648">
        <v>2503036</v>
      </c>
      <c r="DR15" s="643"/>
      <c r="DS15" s="643"/>
      <c r="DT15" s="643"/>
      <c r="DU15" s="643"/>
      <c r="DV15" s="643"/>
      <c r="DW15" s="643"/>
      <c r="DX15" s="643"/>
      <c r="DY15" s="643"/>
      <c r="DZ15" s="643"/>
      <c r="EA15" s="643"/>
      <c r="EB15" s="643"/>
      <c r="EC15" s="689"/>
    </row>
    <row r="16" spans="2:143" ht="11.25" customHeight="1">
      <c r="B16" s="639" t="s">
        <v>262</v>
      </c>
      <c r="C16" s="640"/>
      <c r="D16" s="640"/>
      <c r="E16" s="640"/>
      <c r="F16" s="640"/>
      <c r="G16" s="640"/>
      <c r="H16" s="640"/>
      <c r="I16" s="640"/>
      <c r="J16" s="640"/>
      <c r="K16" s="640"/>
      <c r="L16" s="640"/>
      <c r="M16" s="640"/>
      <c r="N16" s="640"/>
      <c r="O16" s="640"/>
      <c r="P16" s="640"/>
      <c r="Q16" s="641"/>
      <c r="R16" s="642">
        <v>26030</v>
      </c>
      <c r="S16" s="643"/>
      <c r="T16" s="643"/>
      <c r="U16" s="643"/>
      <c r="V16" s="643"/>
      <c r="W16" s="643"/>
      <c r="X16" s="643"/>
      <c r="Y16" s="644"/>
      <c r="Z16" s="675">
        <v>0.1</v>
      </c>
      <c r="AA16" s="675"/>
      <c r="AB16" s="675"/>
      <c r="AC16" s="675"/>
      <c r="AD16" s="676">
        <v>26030</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178</v>
      </c>
      <c r="BP16" s="675"/>
      <c r="BQ16" s="675"/>
      <c r="BR16" s="675"/>
      <c r="BS16" s="648" t="s">
        <v>136</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28402</v>
      </c>
      <c r="CS16" s="643"/>
      <c r="CT16" s="643"/>
      <c r="CU16" s="643"/>
      <c r="CV16" s="643"/>
      <c r="CW16" s="643"/>
      <c r="CX16" s="643"/>
      <c r="CY16" s="644"/>
      <c r="CZ16" s="675">
        <v>0.1</v>
      </c>
      <c r="DA16" s="675"/>
      <c r="DB16" s="675"/>
      <c r="DC16" s="675"/>
      <c r="DD16" s="648" t="s">
        <v>136</v>
      </c>
      <c r="DE16" s="643"/>
      <c r="DF16" s="643"/>
      <c r="DG16" s="643"/>
      <c r="DH16" s="643"/>
      <c r="DI16" s="643"/>
      <c r="DJ16" s="643"/>
      <c r="DK16" s="643"/>
      <c r="DL16" s="643"/>
      <c r="DM16" s="643"/>
      <c r="DN16" s="643"/>
      <c r="DO16" s="643"/>
      <c r="DP16" s="644"/>
      <c r="DQ16" s="648">
        <v>5100</v>
      </c>
      <c r="DR16" s="643"/>
      <c r="DS16" s="643"/>
      <c r="DT16" s="643"/>
      <c r="DU16" s="643"/>
      <c r="DV16" s="643"/>
      <c r="DW16" s="643"/>
      <c r="DX16" s="643"/>
      <c r="DY16" s="643"/>
      <c r="DZ16" s="643"/>
      <c r="EA16" s="643"/>
      <c r="EB16" s="643"/>
      <c r="EC16" s="689"/>
    </row>
    <row r="17" spans="2:133" ht="11.25" customHeight="1">
      <c r="B17" s="639" t="s">
        <v>265</v>
      </c>
      <c r="C17" s="640"/>
      <c r="D17" s="640"/>
      <c r="E17" s="640"/>
      <c r="F17" s="640"/>
      <c r="G17" s="640"/>
      <c r="H17" s="640"/>
      <c r="I17" s="640"/>
      <c r="J17" s="640"/>
      <c r="K17" s="640"/>
      <c r="L17" s="640"/>
      <c r="M17" s="640"/>
      <c r="N17" s="640"/>
      <c r="O17" s="640"/>
      <c r="P17" s="640"/>
      <c r="Q17" s="641"/>
      <c r="R17" s="642">
        <v>38629</v>
      </c>
      <c r="S17" s="643"/>
      <c r="T17" s="643"/>
      <c r="U17" s="643"/>
      <c r="V17" s="643"/>
      <c r="W17" s="643"/>
      <c r="X17" s="643"/>
      <c r="Y17" s="644"/>
      <c r="Z17" s="675">
        <v>0.1</v>
      </c>
      <c r="AA17" s="675"/>
      <c r="AB17" s="675"/>
      <c r="AC17" s="675"/>
      <c r="AD17" s="676">
        <v>38629</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v>171</v>
      </c>
      <c r="BH17" s="643"/>
      <c r="BI17" s="643"/>
      <c r="BJ17" s="643"/>
      <c r="BK17" s="643"/>
      <c r="BL17" s="643"/>
      <c r="BM17" s="643"/>
      <c r="BN17" s="644"/>
      <c r="BO17" s="675">
        <v>0</v>
      </c>
      <c r="BP17" s="675"/>
      <c r="BQ17" s="675"/>
      <c r="BR17" s="675"/>
      <c r="BS17" s="648" t="s">
        <v>178</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2104602</v>
      </c>
      <c r="CS17" s="643"/>
      <c r="CT17" s="643"/>
      <c r="CU17" s="643"/>
      <c r="CV17" s="643"/>
      <c r="CW17" s="643"/>
      <c r="CX17" s="643"/>
      <c r="CY17" s="644"/>
      <c r="CZ17" s="675">
        <v>5.5</v>
      </c>
      <c r="DA17" s="675"/>
      <c r="DB17" s="675"/>
      <c r="DC17" s="675"/>
      <c r="DD17" s="648" t="s">
        <v>233</v>
      </c>
      <c r="DE17" s="643"/>
      <c r="DF17" s="643"/>
      <c r="DG17" s="643"/>
      <c r="DH17" s="643"/>
      <c r="DI17" s="643"/>
      <c r="DJ17" s="643"/>
      <c r="DK17" s="643"/>
      <c r="DL17" s="643"/>
      <c r="DM17" s="643"/>
      <c r="DN17" s="643"/>
      <c r="DO17" s="643"/>
      <c r="DP17" s="644"/>
      <c r="DQ17" s="648">
        <v>2094454</v>
      </c>
      <c r="DR17" s="643"/>
      <c r="DS17" s="643"/>
      <c r="DT17" s="643"/>
      <c r="DU17" s="643"/>
      <c r="DV17" s="643"/>
      <c r="DW17" s="643"/>
      <c r="DX17" s="643"/>
      <c r="DY17" s="643"/>
      <c r="DZ17" s="643"/>
      <c r="EA17" s="643"/>
      <c r="EB17" s="643"/>
      <c r="EC17" s="689"/>
    </row>
    <row r="18" spans="2:133" ht="11.25" customHeight="1">
      <c r="B18" s="639" t="s">
        <v>268</v>
      </c>
      <c r="C18" s="640"/>
      <c r="D18" s="640"/>
      <c r="E18" s="640"/>
      <c r="F18" s="640"/>
      <c r="G18" s="640"/>
      <c r="H18" s="640"/>
      <c r="I18" s="640"/>
      <c r="J18" s="640"/>
      <c r="K18" s="640"/>
      <c r="L18" s="640"/>
      <c r="M18" s="640"/>
      <c r="N18" s="640"/>
      <c r="O18" s="640"/>
      <c r="P18" s="640"/>
      <c r="Q18" s="641"/>
      <c r="R18" s="642">
        <v>141361</v>
      </c>
      <c r="S18" s="643"/>
      <c r="T18" s="643"/>
      <c r="U18" s="643"/>
      <c r="V18" s="643"/>
      <c r="W18" s="643"/>
      <c r="X18" s="643"/>
      <c r="Y18" s="644"/>
      <c r="Z18" s="675">
        <v>0.4</v>
      </c>
      <c r="AA18" s="675"/>
      <c r="AB18" s="675"/>
      <c r="AC18" s="675"/>
      <c r="AD18" s="676">
        <v>141361</v>
      </c>
      <c r="AE18" s="676"/>
      <c r="AF18" s="676"/>
      <c r="AG18" s="676"/>
      <c r="AH18" s="676"/>
      <c r="AI18" s="676"/>
      <c r="AJ18" s="676"/>
      <c r="AK18" s="676"/>
      <c r="AL18" s="645">
        <v>0.9</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178</v>
      </c>
      <c r="BH18" s="643"/>
      <c r="BI18" s="643"/>
      <c r="BJ18" s="643"/>
      <c r="BK18" s="643"/>
      <c r="BL18" s="643"/>
      <c r="BM18" s="643"/>
      <c r="BN18" s="644"/>
      <c r="BO18" s="675" t="s">
        <v>178</v>
      </c>
      <c r="BP18" s="675"/>
      <c r="BQ18" s="675"/>
      <c r="BR18" s="675"/>
      <c r="BS18" s="648" t="s">
        <v>233</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178</v>
      </c>
      <c r="DA18" s="675"/>
      <c r="DB18" s="675"/>
      <c r="DC18" s="675"/>
      <c r="DD18" s="648" t="s">
        <v>236</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9"/>
    </row>
    <row r="19" spans="2:133" ht="11.25" customHeight="1">
      <c r="B19" s="639" t="s">
        <v>271</v>
      </c>
      <c r="C19" s="640"/>
      <c r="D19" s="640"/>
      <c r="E19" s="640"/>
      <c r="F19" s="640"/>
      <c r="G19" s="640"/>
      <c r="H19" s="640"/>
      <c r="I19" s="640"/>
      <c r="J19" s="640"/>
      <c r="K19" s="640"/>
      <c r="L19" s="640"/>
      <c r="M19" s="640"/>
      <c r="N19" s="640"/>
      <c r="O19" s="640"/>
      <c r="P19" s="640"/>
      <c r="Q19" s="641"/>
      <c r="R19" s="642">
        <v>124440</v>
      </c>
      <c r="S19" s="643"/>
      <c r="T19" s="643"/>
      <c r="U19" s="643"/>
      <c r="V19" s="643"/>
      <c r="W19" s="643"/>
      <c r="X19" s="643"/>
      <c r="Y19" s="644"/>
      <c r="Z19" s="675">
        <v>0.3</v>
      </c>
      <c r="AA19" s="675"/>
      <c r="AB19" s="675"/>
      <c r="AC19" s="675"/>
      <c r="AD19" s="676">
        <v>124440</v>
      </c>
      <c r="AE19" s="676"/>
      <c r="AF19" s="676"/>
      <c r="AG19" s="676"/>
      <c r="AH19" s="676"/>
      <c r="AI19" s="676"/>
      <c r="AJ19" s="676"/>
      <c r="AK19" s="676"/>
      <c r="AL19" s="645">
        <v>0.8</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632625</v>
      </c>
      <c r="BH19" s="643"/>
      <c r="BI19" s="643"/>
      <c r="BJ19" s="643"/>
      <c r="BK19" s="643"/>
      <c r="BL19" s="643"/>
      <c r="BM19" s="643"/>
      <c r="BN19" s="644"/>
      <c r="BO19" s="675">
        <v>5.4</v>
      </c>
      <c r="BP19" s="675"/>
      <c r="BQ19" s="675"/>
      <c r="BR19" s="675"/>
      <c r="BS19" s="648" t="s">
        <v>136</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178</v>
      </c>
      <c r="DA19" s="675"/>
      <c r="DB19" s="675"/>
      <c r="DC19" s="675"/>
      <c r="DD19" s="648" t="s">
        <v>178</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c r="B20" s="639" t="s">
        <v>274</v>
      </c>
      <c r="C20" s="640"/>
      <c r="D20" s="640"/>
      <c r="E20" s="640"/>
      <c r="F20" s="640"/>
      <c r="G20" s="640"/>
      <c r="H20" s="640"/>
      <c r="I20" s="640"/>
      <c r="J20" s="640"/>
      <c r="K20" s="640"/>
      <c r="L20" s="640"/>
      <c r="M20" s="640"/>
      <c r="N20" s="640"/>
      <c r="O20" s="640"/>
      <c r="P20" s="640"/>
      <c r="Q20" s="641"/>
      <c r="R20" s="642">
        <v>12337</v>
      </c>
      <c r="S20" s="643"/>
      <c r="T20" s="643"/>
      <c r="U20" s="643"/>
      <c r="V20" s="643"/>
      <c r="W20" s="643"/>
      <c r="X20" s="643"/>
      <c r="Y20" s="644"/>
      <c r="Z20" s="675">
        <v>0</v>
      </c>
      <c r="AA20" s="675"/>
      <c r="AB20" s="675"/>
      <c r="AC20" s="675"/>
      <c r="AD20" s="676">
        <v>12337</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632625</v>
      </c>
      <c r="BH20" s="643"/>
      <c r="BI20" s="643"/>
      <c r="BJ20" s="643"/>
      <c r="BK20" s="643"/>
      <c r="BL20" s="643"/>
      <c r="BM20" s="643"/>
      <c r="BN20" s="644"/>
      <c r="BO20" s="675">
        <v>5.4</v>
      </c>
      <c r="BP20" s="675"/>
      <c r="BQ20" s="675"/>
      <c r="BR20" s="675"/>
      <c r="BS20" s="648" t="s">
        <v>233</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38614325</v>
      </c>
      <c r="CS20" s="643"/>
      <c r="CT20" s="643"/>
      <c r="CU20" s="643"/>
      <c r="CV20" s="643"/>
      <c r="CW20" s="643"/>
      <c r="CX20" s="643"/>
      <c r="CY20" s="644"/>
      <c r="CZ20" s="675">
        <v>100</v>
      </c>
      <c r="DA20" s="675"/>
      <c r="DB20" s="675"/>
      <c r="DC20" s="675"/>
      <c r="DD20" s="648">
        <v>2214424</v>
      </c>
      <c r="DE20" s="643"/>
      <c r="DF20" s="643"/>
      <c r="DG20" s="643"/>
      <c r="DH20" s="643"/>
      <c r="DI20" s="643"/>
      <c r="DJ20" s="643"/>
      <c r="DK20" s="643"/>
      <c r="DL20" s="643"/>
      <c r="DM20" s="643"/>
      <c r="DN20" s="643"/>
      <c r="DO20" s="643"/>
      <c r="DP20" s="644"/>
      <c r="DQ20" s="648">
        <v>18877010</v>
      </c>
      <c r="DR20" s="643"/>
      <c r="DS20" s="643"/>
      <c r="DT20" s="643"/>
      <c r="DU20" s="643"/>
      <c r="DV20" s="643"/>
      <c r="DW20" s="643"/>
      <c r="DX20" s="643"/>
      <c r="DY20" s="643"/>
      <c r="DZ20" s="643"/>
      <c r="EA20" s="643"/>
      <c r="EB20" s="643"/>
      <c r="EC20" s="689"/>
    </row>
    <row r="21" spans="2:133" ht="11.25" customHeight="1">
      <c r="B21" s="639" t="s">
        <v>277</v>
      </c>
      <c r="C21" s="640"/>
      <c r="D21" s="640"/>
      <c r="E21" s="640"/>
      <c r="F21" s="640"/>
      <c r="G21" s="640"/>
      <c r="H21" s="640"/>
      <c r="I21" s="640"/>
      <c r="J21" s="640"/>
      <c r="K21" s="640"/>
      <c r="L21" s="640"/>
      <c r="M21" s="640"/>
      <c r="N21" s="640"/>
      <c r="O21" s="640"/>
      <c r="P21" s="640"/>
      <c r="Q21" s="641"/>
      <c r="R21" s="642">
        <v>4584</v>
      </c>
      <c r="S21" s="643"/>
      <c r="T21" s="643"/>
      <c r="U21" s="643"/>
      <c r="V21" s="643"/>
      <c r="W21" s="643"/>
      <c r="X21" s="643"/>
      <c r="Y21" s="644"/>
      <c r="Z21" s="675">
        <v>0</v>
      </c>
      <c r="AA21" s="675"/>
      <c r="AB21" s="675"/>
      <c r="AC21" s="675"/>
      <c r="AD21" s="676">
        <v>4584</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178</v>
      </c>
      <c r="BH21" s="643"/>
      <c r="BI21" s="643"/>
      <c r="BJ21" s="643"/>
      <c r="BK21" s="643"/>
      <c r="BL21" s="643"/>
      <c r="BM21" s="643"/>
      <c r="BN21" s="644"/>
      <c r="BO21" s="675" t="s">
        <v>178</v>
      </c>
      <c r="BP21" s="675"/>
      <c r="BQ21" s="675"/>
      <c r="BR21" s="675"/>
      <c r="BS21" s="648" t="s">
        <v>136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2624364</v>
      </c>
      <c r="S22" s="643"/>
      <c r="T22" s="643"/>
      <c r="U22" s="643"/>
      <c r="V22" s="643"/>
      <c r="W22" s="643"/>
      <c r="X22" s="643"/>
      <c r="Y22" s="644"/>
      <c r="Z22" s="675">
        <v>6.5</v>
      </c>
      <c r="AA22" s="675"/>
      <c r="AB22" s="675"/>
      <c r="AC22" s="675"/>
      <c r="AD22" s="676">
        <v>2360059</v>
      </c>
      <c r="AE22" s="676"/>
      <c r="AF22" s="676"/>
      <c r="AG22" s="676"/>
      <c r="AH22" s="676"/>
      <c r="AI22" s="676"/>
      <c r="AJ22" s="676"/>
      <c r="AK22" s="676"/>
      <c r="AL22" s="645">
        <v>14.8</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178</v>
      </c>
      <c r="BP22" s="675"/>
      <c r="BQ22" s="675"/>
      <c r="BR22" s="675"/>
      <c r="BS22" s="648" t="s">
        <v>136</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2360059</v>
      </c>
      <c r="S23" s="643"/>
      <c r="T23" s="643"/>
      <c r="U23" s="643"/>
      <c r="V23" s="643"/>
      <c r="W23" s="643"/>
      <c r="X23" s="643"/>
      <c r="Y23" s="644"/>
      <c r="Z23" s="675">
        <v>5.9</v>
      </c>
      <c r="AA23" s="675"/>
      <c r="AB23" s="675"/>
      <c r="AC23" s="675"/>
      <c r="AD23" s="676">
        <v>2360059</v>
      </c>
      <c r="AE23" s="676"/>
      <c r="AF23" s="676"/>
      <c r="AG23" s="676"/>
      <c r="AH23" s="676"/>
      <c r="AI23" s="676"/>
      <c r="AJ23" s="676"/>
      <c r="AK23" s="676"/>
      <c r="AL23" s="645">
        <v>14.8</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632625</v>
      </c>
      <c r="BH23" s="643"/>
      <c r="BI23" s="643"/>
      <c r="BJ23" s="643"/>
      <c r="BK23" s="643"/>
      <c r="BL23" s="643"/>
      <c r="BM23" s="643"/>
      <c r="BN23" s="644"/>
      <c r="BO23" s="675">
        <v>5.4</v>
      </c>
      <c r="BP23" s="675"/>
      <c r="BQ23" s="675"/>
      <c r="BR23" s="675"/>
      <c r="BS23" s="648" t="s">
        <v>178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263985</v>
      </c>
      <c r="S24" s="643"/>
      <c r="T24" s="643"/>
      <c r="U24" s="643"/>
      <c r="V24" s="643"/>
      <c r="W24" s="643"/>
      <c r="X24" s="643"/>
      <c r="Y24" s="644"/>
      <c r="Z24" s="675">
        <v>0.7</v>
      </c>
      <c r="AA24" s="675"/>
      <c r="AB24" s="675"/>
      <c r="AC24" s="675"/>
      <c r="AD24" s="676" t="s">
        <v>178</v>
      </c>
      <c r="AE24" s="676"/>
      <c r="AF24" s="676"/>
      <c r="AG24" s="676"/>
      <c r="AH24" s="676"/>
      <c r="AI24" s="676"/>
      <c r="AJ24" s="676"/>
      <c r="AK24" s="676"/>
      <c r="AL24" s="645" t="s">
        <v>178</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15852210</v>
      </c>
      <c r="CS24" s="698"/>
      <c r="CT24" s="698"/>
      <c r="CU24" s="698"/>
      <c r="CV24" s="698"/>
      <c r="CW24" s="698"/>
      <c r="CX24" s="698"/>
      <c r="CY24" s="741"/>
      <c r="CZ24" s="742">
        <v>41.1</v>
      </c>
      <c r="DA24" s="713"/>
      <c r="DB24" s="713"/>
      <c r="DC24" s="745"/>
      <c r="DD24" s="740">
        <v>9185847</v>
      </c>
      <c r="DE24" s="698"/>
      <c r="DF24" s="698"/>
      <c r="DG24" s="698"/>
      <c r="DH24" s="698"/>
      <c r="DI24" s="698"/>
      <c r="DJ24" s="698"/>
      <c r="DK24" s="741"/>
      <c r="DL24" s="740">
        <v>9058803</v>
      </c>
      <c r="DM24" s="698"/>
      <c r="DN24" s="698"/>
      <c r="DO24" s="698"/>
      <c r="DP24" s="698"/>
      <c r="DQ24" s="698"/>
      <c r="DR24" s="698"/>
      <c r="DS24" s="698"/>
      <c r="DT24" s="698"/>
      <c r="DU24" s="698"/>
      <c r="DV24" s="741"/>
      <c r="DW24" s="742">
        <v>53.4</v>
      </c>
      <c r="DX24" s="713"/>
      <c r="DY24" s="713"/>
      <c r="DZ24" s="713"/>
      <c r="EA24" s="713"/>
      <c r="EB24" s="713"/>
      <c r="EC24" s="743"/>
    </row>
    <row r="25" spans="2:133" ht="11.25" customHeight="1">
      <c r="B25" s="639" t="s">
        <v>292</v>
      </c>
      <c r="C25" s="640"/>
      <c r="D25" s="640"/>
      <c r="E25" s="640"/>
      <c r="F25" s="640"/>
      <c r="G25" s="640"/>
      <c r="H25" s="640"/>
      <c r="I25" s="640"/>
      <c r="J25" s="640"/>
      <c r="K25" s="640"/>
      <c r="L25" s="640"/>
      <c r="M25" s="640"/>
      <c r="N25" s="640"/>
      <c r="O25" s="640"/>
      <c r="P25" s="640"/>
      <c r="Q25" s="641"/>
      <c r="R25" s="642">
        <v>320</v>
      </c>
      <c r="S25" s="643"/>
      <c r="T25" s="643"/>
      <c r="U25" s="643"/>
      <c r="V25" s="643"/>
      <c r="W25" s="643"/>
      <c r="X25" s="643"/>
      <c r="Y25" s="644"/>
      <c r="Z25" s="675">
        <v>0</v>
      </c>
      <c r="AA25" s="675"/>
      <c r="AB25" s="675"/>
      <c r="AC25" s="675"/>
      <c r="AD25" s="676" t="s">
        <v>233</v>
      </c>
      <c r="AE25" s="676"/>
      <c r="AF25" s="676"/>
      <c r="AG25" s="676"/>
      <c r="AH25" s="676"/>
      <c r="AI25" s="676"/>
      <c r="AJ25" s="676"/>
      <c r="AK25" s="676"/>
      <c r="AL25" s="645" t="s">
        <v>178</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178</v>
      </c>
      <c r="BH25" s="643"/>
      <c r="BI25" s="643"/>
      <c r="BJ25" s="643"/>
      <c r="BK25" s="643"/>
      <c r="BL25" s="643"/>
      <c r="BM25" s="643"/>
      <c r="BN25" s="644"/>
      <c r="BO25" s="675" t="s">
        <v>178</v>
      </c>
      <c r="BP25" s="675"/>
      <c r="BQ25" s="675"/>
      <c r="BR25" s="675"/>
      <c r="BS25" s="648" t="s">
        <v>233</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4961920</v>
      </c>
      <c r="CS25" s="661"/>
      <c r="CT25" s="661"/>
      <c r="CU25" s="661"/>
      <c r="CV25" s="661"/>
      <c r="CW25" s="661"/>
      <c r="CX25" s="661"/>
      <c r="CY25" s="662"/>
      <c r="CZ25" s="645">
        <v>12.8</v>
      </c>
      <c r="DA25" s="663"/>
      <c r="DB25" s="663"/>
      <c r="DC25" s="664"/>
      <c r="DD25" s="648">
        <v>4561892</v>
      </c>
      <c r="DE25" s="661"/>
      <c r="DF25" s="661"/>
      <c r="DG25" s="661"/>
      <c r="DH25" s="661"/>
      <c r="DI25" s="661"/>
      <c r="DJ25" s="661"/>
      <c r="DK25" s="662"/>
      <c r="DL25" s="648">
        <v>4554256</v>
      </c>
      <c r="DM25" s="661"/>
      <c r="DN25" s="661"/>
      <c r="DO25" s="661"/>
      <c r="DP25" s="661"/>
      <c r="DQ25" s="661"/>
      <c r="DR25" s="661"/>
      <c r="DS25" s="661"/>
      <c r="DT25" s="661"/>
      <c r="DU25" s="661"/>
      <c r="DV25" s="662"/>
      <c r="DW25" s="645">
        <v>26.8</v>
      </c>
      <c r="DX25" s="663"/>
      <c r="DY25" s="663"/>
      <c r="DZ25" s="663"/>
      <c r="EA25" s="663"/>
      <c r="EB25" s="663"/>
      <c r="EC25" s="684"/>
    </row>
    <row r="26" spans="2:133" ht="11.25" customHeight="1">
      <c r="B26" s="639" t="s">
        <v>295</v>
      </c>
      <c r="C26" s="640"/>
      <c r="D26" s="640"/>
      <c r="E26" s="640"/>
      <c r="F26" s="640"/>
      <c r="G26" s="640"/>
      <c r="H26" s="640"/>
      <c r="I26" s="640"/>
      <c r="J26" s="640"/>
      <c r="K26" s="640"/>
      <c r="L26" s="640"/>
      <c r="M26" s="640"/>
      <c r="N26" s="640"/>
      <c r="O26" s="640"/>
      <c r="P26" s="640"/>
      <c r="Q26" s="641"/>
      <c r="R26" s="642">
        <v>16734782</v>
      </c>
      <c r="S26" s="643"/>
      <c r="T26" s="643"/>
      <c r="U26" s="643"/>
      <c r="V26" s="643"/>
      <c r="W26" s="643"/>
      <c r="X26" s="643"/>
      <c r="Y26" s="644"/>
      <c r="Z26" s="675">
        <v>41.6</v>
      </c>
      <c r="AA26" s="675"/>
      <c r="AB26" s="675"/>
      <c r="AC26" s="675"/>
      <c r="AD26" s="676">
        <v>15837852</v>
      </c>
      <c r="AE26" s="676"/>
      <c r="AF26" s="676"/>
      <c r="AG26" s="676"/>
      <c r="AH26" s="676"/>
      <c r="AI26" s="676"/>
      <c r="AJ26" s="676"/>
      <c r="AK26" s="676"/>
      <c r="AL26" s="645">
        <v>99.2</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136</v>
      </c>
      <c r="BP26" s="675"/>
      <c r="BQ26" s="675"/>
      <c r="BR26" s="675"/>
      <c r="BS26" s="648" t="s">
        <v>178</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3431319</v>
      </c>
      <c r="CS26" s="643"/>
      <c r="CT26" s="643"/>
      <c r="CU26" s="643"/>
      <c r="CV26" s="643"/>
      <c r="CW26" s="643"/>
      <c r="CX26" s="643"/>
      <c r="CY26" s="644"/>
      <c r="CZ26" s="645">
        <v>8.9</v>
      </c>
      <c r="DA26" s="663"/>
      <c r="DB26" s="663"/>
      <c r="DC26" s="664"/>
      <c r="DD26" s="648">
        <v>3111544</v>
      </c>
      <c r="DE26" s="643"/>
      <c r="DF26" s="643"/>
      <c r="DG26" s="643"/>
      <c r="DH26" s="643"/>
      <c r="DI26" s="643"/>
      <c r="DJ26" s="643"/>
      <c r="DK26" s="644"/>
      <c r="DL26" s="648" t="s">
        <v>178</v>
      </c>
      <c r="DM26" s="643"/>
      <c r="DN26" s="643"/>
      <c r="DO26" s="643"/>
      <c r="DP26" s="643"/>
      <c r="DQ26" s="643"/>
      <c r="DR26" s="643"/>
      <c r="DS26" s="643"/>
      <c r="DT26" s="643"/>
      <c r="DU26" s="643"/>
      <c r="DV26" s="644"/>
      <c r="DW26" s="645" t="s">
        <v>136</v>
      </c>
      <c r="DX26" s="663"/>
      <c r="DY26" s="663"/>
      <c r="DZ26" s="663"/>
      <c r="EA26" s="663"/>
      <c r="EB26" s="663"/>
      <c r="EC26" s="684"/>
    </row>
    <row r="27" spans="2:133" ht="11.25" customHeight="1">
      <c r="B27" s="639" t="s">
        <v>298</v>
      </c>
      <c r="C27" s="640"/>
      <c r="D27" s="640"/>
      <c r="E27" s="640"/>
      <c r="F27" s="640"/>
      <c r="G27" s="640"/>
      <c r="H27" s="640"/>
      <c r="I27" s="640"/>
      <c r="J27" s="640"/>
      <c r="K27" s="640"/>
      <c r="L27" s="640"/>
      <c r="M27" s="640"/>
      <c r="N27" s="640"/>
      <c r="O27" s="640"/>
      <c r="P27" s="640"/>
      <c r="Q27" s="641"/>
      <c r="R27" s="642">
        <v>11119</v>
      </c>
      <c r="S27" s="643"/>
      <c r="T27" s="643"/>
      <c r="U27" s="643"/>
      <c r="V27" s="643"/>
      <c r="W27" s="643"/>
      <c r="X27" s="643"/>
      <c r="Y27" s="644"/>
      <c r="Z27" s="675">
        <v>0</v>
      </c>
      <c r="AA27" s="675"/>
      <c r="AB27" s="675"/>
      <c r="AC27" s="675"/>
      <c r="AD27" s="676">
        <v>11119</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11733507</v>
      </c>
      <c r="BH27" s="643"/>
      <c r="BI27" s="643"/>
      <c r="BJ27" s="643"/>
      <c r="BK27" s="643"/>
      <c r="BL27" s="643"/>
      <c r="BM27" s="643"/>
      <c r="BN27" s="644"/>
      <c r="BO27" s="675">
        <v>100</v>
      </c>
      <c r="BP27" s="675"/>
      <c r="BQ27" s="675"/>
      <c r="BR27" s="675"/>
      <c r="BS27" s="648" t="s">
        <v>236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8785688</v>
      </c>
      <c r="CS27" s="661"/>
      <c r="CT27" s="661"/>
      <c r="CU27" s="661"/>
      <c r="CV27" s="661"/>
      <c r="CW27" s="661"/>
      <c r="CX27" s="661"/>
      <c r="CY27" s="662"/>
      <c r="CZ27" s="645">
        <v>22.8</v>
      </c>
      <c r="DA27" s="663"/>
      <c r="DB27" s="663"/>
      <c r="DC27" s="664"/>
      <c r="DD27" s="648">
        <v>2529501</v>
      </c>
      <c r="DE27" s="661"/>
      <c r="DF27" s="661"/>
      <c r="DG27" s="661"/>
      <c r="DH27" s="661"/>
      <c r="DI27" s="661"/>
      <c r="DJ27" s="661"/>
      <c r="DK27" s="662"/>
      <c r="DL27" s="648">
        <v>2410093</v>
      </c>
      <c r="DM27" s="661"/>
      <c r="DN27" s="661"/>
      <c r="DO27" s="661"/>
      <c r="DP27" s="661"/>
      <c r="DQ27" s="661"/>
      <c r="DR27" s="661"/>
      <c r="DS27" s="661"/>
      <c r="DT27" s="661"/>
      <c r="DU27" s="661"/>
      <c r="DV27" s="662"/>
      <c r="DW27" s="645">
        <v>14.2</v>
      </c>
      <c r="DX27" s="663"/>
      <c r="DY27" s="663"/>
      <c r="DZ27" s="663"/>
      <c r="EA27" s="663"/>
      <c r="EB27" s="663"/>
      <c r="EC27" s="684"/>
    </row>
    <row r="28" spans="2:133" ht="11.25" customHeight="1">
      <c r="B28" s="639" t="s">
        <v>301</v>
      </c>
      <c r="C28" s="640"/>
      <c r="D28" s="640"/>
      <c r="E28" s="640"/>
      <c r="F28" s="640"/>
      <c r="G28" s="640"/>
      <c r="H28" s="640"/>
      <c r="I28" s="640"/>
      <c r="J28" s="640"/>
      <c r="K28" s="640"/>
      <c r="L28" s="640"/>
      <c r="M28" s="640"/>
      <c r="N28" s="640"/>
      <c r="O28" s="640"/>
      <c r="P28" s="640"/>
      <c r="Q28" s="641"/>
      <c r="R28" s="642">
        <v>255564</v>
      </c>
      <c r="S28" s="643"/>
      <c r="T28" s="643"/>
      <c r="U28" s="643"/>
      <c r="V28" s="643"/>
      <c r="W28" s="643"/>
      <c r="X28" s="643"/>
      <c r="Y28" s="644"/>
      <c r="Z28" s="675">
        <v>0.6</v>
      </c>
      <c r="AA28" s="675"/>
      <c r="AB28" s="675"/>
      <c r="AC28" s="675"/>
      <c r="AD28" s="676" t="s">
        <v>136</v>
      </c>
      <c r="AE28" s="676"/>
      <c r="AF28" s="676"/>
      <c r="AG28" s="676"/>
      <c r="AH28" s="676"/>
      <c r="AI28" s="676"/>
      <c r="AJ28" s="676"/>
      <c r="AK28" s="676"/>
      <c r="AL28" s="645" t="s">
        <v>178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2104602</v>
      </c>
      <c r="CS28" s="643"/>
      <c r="CT28" s="643"/>
      <c r="CU28" s="643"/>
      <c r="CV28" s="643"/>
      <c r="CW28" s="643"/>
      <c r="CX28" s="643"/>
      <c r="CY28" s="644"/>
      <c r="CZ28" s="645">
        <v>5.5</v>
      </c>
      <c r="DA28" s="663"/>
      <c r="DB28" s="663"/>
      <c r="DC28" s="664"/>
      <c r="DD28" s="648">
        <v>2094454</v>
      </c>
      <c r="DE28" s="643"/>
      <c r="DF28" s="643"/>
      <c r="DG28" s="643"/>
      <c r="DH28" s="643"/>
      <c r="DI28" s="643"/>
      <c r="DJ28" s="643"/>
      <c r="DK28" s="644"/>
      <c r="DL28" s="648">
        <v>2094454</v>
      </c>
      <c r="DM28" s="643"/>
      <c r="DN28" s="643"/>
      <c r="DO28" s="643"/>
      <c r="DP28" s="643"/>
      <c r="DQ28" s="643"/>
      <c r="DR28" s="643"/>
      <c r="DS28" s="643"/>
      <c r="DT28" s="643"/>
      <c r="DU28" s="643"/>
      <c r="DV28" s="644"/>
      <c r="DW28" s="645">
        <v>12.3</v>
      </c>
      <c r="DX28" s="663"/>
      <c r="DY28" s="663"/>
      <c r="DZ28" s="663"/>
      <c r="EA28" s="663"/>
      <c r="EB28" s="663"/>
      <c r="EC28" s="684"/>
    </row>
    <row r="29" spans="2:133" ht="11.25" customHeight="1">
      <c r="B29" s="639" t="s">
        <v>303</v>
      </c>
      <c r="C29" s="640"/>
      <c r="D29" s="640"/>
      <c r="E29" s="640"/>
      <c r="F29" s="640"/>
      <c r="G29" s="640"/>
      <c r="H29" s="640"/>
      <c r="I29" s="640"/>
      <c r="J29" s="640"/>
      <c r="K29" s="640"/>
      <c r="L29" s="640"/>
      <c r="M29" s="640"/>
      <c r="N29" s="640"/>
      <c r="O29" s="640"/>
      <c r="P29" s="640"/>
      <c r="Q29" s="641"/>
      <c r="R29" s="642">
        <v>236125</v>
      </c>
      <c r="S29" s="643"/>
      <c r="T29" s="643"/>
      <c r="U29" s="643"/>
      <c r="V29" s="643"/>
      <c r="W29" s="643"/>
      <c r="X29" s="643"/>
      <c r="Y29" s="644"/>
      <c r="Z29" s="675">
        <v>0.6</v>
      </c>
      <c r="AA29" s="675"/>
      <c r="AB29" s="675"/>
      <c r="AC29" s="675"/>
      <c r="AD29" s="676">
        <v>107566</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2104602</v>
      </c>
      <c r="CS29" s="661"/>
      <c r="CT29" s="661"/>
      <c r="CU29" s="661"/>
      <c r="CV29" s="661"/>
      <c r="CW29" s="661"/>
      <c r="CX29" s="661"/>
      <c r="CY29" s="662"/>
      <c r="CZ29" s="645">
        <v>5.5</v>
      </c>
      <c r="DA29" s="663"/>
      <c r="DB29" s="663"/>
      <c r="DC29" s="664"/>
      <c r="DD29" s="648">
        <v>2094454</v>
      </c>
      <c r="DE29" s="661"/>
      <c r="DF29" s="661"/>
      <c r="DG29" s="661"/>
      <c r="DH29" s="661"/>
      <c r="DI29" s="661"/>
      <c r="DJ29" s="661"/>
      <c r="DK29" s="662"/>
      <c r="DL29" s="648">
        <v>2094454</v>
      </c>
      <c r="DM29" s="661"/>
      <c r="DN29" s="661"/>
      <c r="DO29" s="661"/>
      <c r="DP29" s="661"/>
      <c r="DQ29" s="661"/>
      <c r="DR29" s="661"/>
      <c r="DS29" s="661"/>
      <c r="DT29" s="661"/>
      <c r="DU29" s="661"/>
      <c r="DV29" s="662"/>
      <c r="DW29" s="645">
        <v>12.3</v>
      </c>
      <c r="DX29" s="663"/>
      <c r="DY29" s="663"/>
      <c r="DZ29" s="663"/>
      <c r="EA29" s="663"/>
      <c r="EB29" s="663"/>
      <c r="EC29" s="684"/>
    </row>
    <row r="30" spans="2:133" ht="11.25" customHeight="1">
      <c r="B30" s="639" t="s">
        <v>306</v>
      </c>
      <c r="C30" s="640"/>
      <c r="D30" s="640"/>
      <c r="E30" s="640"/>
      <c r="F30" s="640"/>
      <c r="G30" s="640"/>
      <c r="H30" s="640"/>
      <c r="I30" s="640"/>
      <c r="J30" s="640"/>
      <c r="K30" s="640"/>
      <c r="L30" s="640"/>
      <c r="M30" s="640"/>
      <c r="N30" s="640"/>
      <c r="O30" s="640"/>
      <c r="P30" s="640"/>
      <c r="Q30" s="641"/>
      <c r="R30" s="642">
        <v>347820</v>
      </c>
      <c r="S30" s="643"/>
      <c r="T30" s="643"/>
      <c r="U30" s="643"/>
      <c r="V30" s="643"/>
      <c r="W30" s="643"/>
      <c r="X30" s="643"/>
      <c r="Y30" s="644"/>
      <c r="Z30" s="675">
        <v>0.9</v>
      </c>
      <c r="AA30" s="675"/>
      <c r="AB30" s="675"/>
      <c r="AC30" s="675"/>
      <c r="AD30" s="676" t="s">
        <v>178</v>
      </c>
      <c r="AE30" s="676"/>
      <c r="AF30" s="676"/>
      <c r="AG30" s="676"/>
      <c r="AH30" s="676"/>
      <c r="AI30" s="676"/>
      <c r="AJ30" s="676"/>
      <c r="AK30" s="676"/>
      <c r="AL30" s="645" t="s">
        <v>233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2023287</v>
      </c>
      <c r="CS30" s="643"/>
      <c r="CT30" s="643"/>
      <c r="CU30" s="643"/>
      <c r="CV30" s="643"/>
      <c r="CW30" s="643"/>
      <c r="CX30" s="643"/>
      <c r="CY30" s="644"/>
      <c r="CZ30" s="645">
        <v>5.2</v>
      </c>
      <c r="DA30" s="663"/>
      <c r="DB30" s="663"/>
      <c r="DC30" s="664"/>
      <c r="DD30" s="648">
        <v>2013187</v>
      </c>
      <c r="DE30" s="643"/>
      <c r="DF30" s="643"/>
      <c r="DG30" s="643"/>
      <c r="DH30" s="643"/>
      <c r="DI30" s="643"/>
      <c r="DJ30" s="643"/>
      <c r="DK30" s="644"/>
      <c r="DL30" s="648">
        <v>2013187</v>
      </c>
      <c r="DM30" s="643"/>
      <c r="DN30" s="643"/>
      <c r="DO30" s="643"/>
      <c r="DP30" s="643"/>
      <c r="DQ30" s="643"/>
      <c r="DR30" s="643"/>
      <c r="DS30" s="643"/>
      <c r="DT30" s="643"/>
      <c r="DU30" s="643"/>
      <c r="DV30" s="644"/>
      <c r="DW30" s="645">
        <v>11.9</v>
      </c>
      <c r="DX30" s="663"/>
      <c r="DY30" s="663"/>
      <c r="DZ30" s="663"/>
      <c r="EA30" s="663"/>
      <c r="EB30" s="663"/>
      <c r="EC30" s="684"/>
    </row>
    <row r="31" spans="2:133" ht="11.25" customHeight="1">
      <c r="B31" s="639" t="s">
        <v>310</v>
      </c>
      <c r="C31" s="640"/>
      <c r="D31" s="640"/>
      <c r="E31" s="640"/>
      <c r="F31" s="640"/>
      <c r="G31" s="640"/>
      <c r="H31" s="640"/>
      <c r="I31" s="640"/>
      <c r="J31" s="640"/>
      <c r="K31" s="640"/>
      <c r="L31" s="640"/>
      <c r="M31" s="640"/>
      <c r="N31" s="640"/>
      <c r="O31" s="640"/>
      <c r="P31" s="640"/>
      <c r="Q31" s="641"/>
      <c r="R31" s="642">
        <v>16011468</v>
      </c>
      <c r="S31" s="643"/>
      <c r="T31" s="643"/>
      <c r="U31" s="643"/>
      <c r="V31" s="643"/>
      <c r="W31" s="643"/>
      <c r="X31" s="643"/>
      <c r="Y31" s="644"/>
      <c r="Z31" s="675">
        <v>39.799999999999997</v>
      </c>
      <c r="AA31" s="675"/>
      <c r="AB31" s="675"/>
      <c r="AC31" s="675"/>
      <c r="AD31" s="676" t="s">
        <v>178</v>
      </c>
      <c r="AE31" s="676"/>
      <c r="AF31" s="676"/>
      <c r="AG31" s="676"/>
      <c r="AH31" s="676"/>
      <c r="AI31" s="676"/>
      <c r="AJ31" s="676"/>
      <c r="AK31" s="676"/>
      <c r="AL31" s="645" t="s">
        <v>233</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98.5</v>
      </c>
      <c r="BH31" s="712"/>
      <c r="BI31" s="712"/>
      <c r="BJ31" s="712"/>
      <c r="BK31" s="712"/>
      <c r="BL31" s="712"/>
      <c r="BM31" s="713">
        <v>94.6</v>
      </c>
      <c r="BN31" s="712"/>
      <c r="BO31" s="712"/>
      <c r="BP31" s="712"/>
      <c r="BQ31" s="714"/>
      <c r="BR31" s="711">
        <v>98.4</v>
      </c>
      <c r="BS31" s="712"/>
      <c r="BT31" s="712"/>
      <c r="BU31" s="712"/>
      <c r="BV31" s="712"/>
      <c r="BW31" s="712"/>
      <c r="BX31" s="713">
        <v>94.3</v>
      </c>
      <c r="BY31" s="712"/>
      <c r="BZ31" s="712"/>
      <c r="CA31" s="712"/>
      <c r="CB31" s="714"/>
      <c r="CD31" s="729"/>
      <c r="CE31" s="730"/>
      <c r="CF31" s="681" t="s">
        <v>313</v>
      </c>
      <c r="CG31" s="682"/>
      <c r="CH31" s="682"/>
      <c r="CI31" s="682"/>
      <c r="CJ31" s="682"/>
      <c r="CK31" s="682"/>
      <c r="CL31" s="682"/>
      <c r="CM31" s="682"/>
      <c r="CN31" s="682"/>
      <c r="CO31" s="682"/>
      <c r="CP31" s="682"/>
      <c r="CQ31" s="683"/>
      <c r="CR31" s="642">
        <v>81315</v>
      </c>
      <c r="CS31" s="661"/>
      <c r="CT31" s="661"/>
      <c r="CU31" s="661"/>
      <c r="CV31" s="661"/>
      <c r="CW31" s="661"/>
      <c r="CX31" s="661"/>
      <c r="CY31" s="662"/>
      <c r="CZ31" s="645">
        <v>0.2</v>
      </c>
      <c r="DA31" s="663"/>
      <c r="DB31" s="663"/>
      <c r="DC31" s="664"/>
      <c r="DD31" s="648">
        <v>81267</v>
      </c>
      <c r="DE31" s="661"/>
      <c r="DF31" s="661"/>
      <c r="DG31" s="661"/>
      <c r="DH31" s="661"/>
      <c r="DI31" s="661"/>
      <c r="DJ31" s="661"/>
      <c r="DK31" s="662"/>
      <c r="DL31" s="648">
        <v>81267</v>
      </c>
      <c r="DM31" s="661"/>
      <c r="DN31" s="661"/>
      <c r="DO31" s="661"/>
      <c r="DP31" s="661"/>
      <c r="DQ31" s="661"/>
      <c r="DR31" s="661"/>
      <c r="DS31" s="661"/>
      <c r="DT31" s="661"/>
      <c r="DU31" s="661"/>
      <c r="DV31" s="662"/>
      <c r="DW31" s="645">
        <v>0.5</v>
      </c>
      <c r="DX31" s="663"/>
      <c r="DY31" s="663"/>
      <c r="DZ31" s="663"/>
      <c r="EA31" s="663"/>
      <c r="EB31" s="663"/>
      <c r="EC31" s="684"/>
    </row>
    <row r="32" spans="2:133" ht="11.25" customHeight="1">
      <c r="B32" s="733" t="s">
        <v>314</v>
      </c>
      <c r="C32" s="734"/>
      <c r="D32" s="734"/>
      <c r="E32" s="734"/>
      <c r="F32" s="734"/>
      <c r="G32" s="734"/>
      <c r="H32" s="734"/>
      <c r="I32" s="734"/>
      <c r="J32" s="734"/>
      <c r="K32" s="734"/>
      <c r="L32" s="734"/>
      <c r="M32" s="734"/>
      <c r="N32" s="734"/>
      <c r="O32" s="734"/>
      <c r="P32" s="734"/>
      <c r="Q32" s="735"/>
      <c r="R32" s="642" t="s">
        <v>136</v>
      </c>
      <c r="S32" s="643"/>
      <c r="T32" s="643"/>
      <c r="U32" s="643"/>
      <c r="V32" s="643"/>
      <c r="W32" s="643"/>
      <c r="X32" s="643"/>
      <c r="Y32" s="644"/>
      <c r="Z32" s="675" t="s">
        <v>178</v>
      </c>
      <c r="AA32" s="675"/>
      <c r="AB32" s="675"/>
      <c r="AC32" s="675"/>
      <c r="AD32" s="676" t="s">
        <v>178</v>
      </c>
      <c r="AE32" s="676"/>
      <c r="AF32" s="676"/>
      <c r="AG32" s="676"/>
      <c r="AH32" s="676"/>
      <c r="AI32" s="676"/>
      <c r="AJ32" s="676"/>
      <c r="AK32" s="676"/>
      <c r="AL32" s="645" t="s">
        <v>178</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98.5</v>
      </c>
      <c r="BH32" s="661"/>
      <c r="BI32" s="661"/>
      <c r="BJ32" s="661"/>
      <c r="BK32" s="661"/>
      <c r="BL32" s="661"/>
      <c r="BM32" s="646">
        <v>94.7</v>
      </c>
      <c r="BN32" s="707"/>
      <c r="BO32" s="707"/>
      <c r="BP32" s="707"/>
      <c r="BQ32" s="688"/>
      <c r="BR32" s="715">
        <v>98.3</v>
      </c>
      <c r="BS32" s="661"/>
      <c r="BT32" s="661"/>
      <c r="BU32" s="661"/>
      <c r="BV32" s="661"/>
      <c r="BW32" s="661"/>
      <c r="BX32" s="646">
        <v>94.4</v>
      </c>
      <c r="BY32" s="707"/>
      <c r="BZ32" s="707"/>
      <c r="CA32" s="707"/>
      <c r="CB32" s="688"/>
      <c r="CD32" s="731"/>
      <c r="CE32" s="732"/>
      <c r="CF32" s="681" t="s">
        <v>317</v>
      </c>
      <c r="CG32" s="682"/>
      <c r="CH32" s="682"/>
      <c r="CI32" s="682"/>
      <c r="CJ32" s="682"/>
      <c r="CK32" s="682"/>
      <c r="CL32" s="682"/>
      <c r="CM32" s="682"/>
      <c r="CN32" s="682"/>
      <c r="CO32" s="682"/>
      <c r="CP32" s="682"/>
      <c r="CQ32" s="683"/>
      <c r="CR32" s="642" t="s">
        <v>136</v>
      </c>
      <c r="CS32" s="643"/>
      <c r="CT32" s="643"/>
      <c r="CU32" s="643"/>
      <c r="CV32" s="643"/>
      <c r="CW32" s="643"/>
      <c r="CX32" s="643"/>
      <c r="CY32" s="644"/>
      <c r="CZ32" s="645" t="s">
        <v>136</v>
      </c>
      <c r="DA32" s="663"/>
      <c r="DB32" s="663"/>
      <c r="DC32" s="664"/>
      <c r="DD32" s="648" t="s">
        <v>233</v>
      </c>
      <c r="DE32" s="643"/>
      <c r="DF32" s="643"/>
      <c r="DG32" s="643"/>
      <c r="DH32" s="643"/>
      <c r="DI32" s="643"/>
      <c r="DJ32" s="643"/>
      <c r="DK32" s="644"/>
      <c r="DL32" s="648" t="s">
        <v>178</v>
      </c>
      <c r="DM32" s="643"/>
      <c r="DN32" s="643"/>
      <c r="DO32" s="643"/>
      <c r="DP32" s="643"/>
      <c r="DQ32" s="643"/>
      <c r="DR32" s="643"/>
      <c r="DS32" s="643"/>
      <c r="DT32" s="643"/>
      <c r="DU32" s="643"/>
      <c r="DV32" s="644"/>
      <c r="DW32" s="645" t="s">
        <v>178</v>
      </c>
      <c r="DX32" s="663"/>
      <c r="DY32" s="663"/>
      <c r="DZ32" s="663"/>
      <c r="EA32" s="663"/>
      <c r="EB32" s="663"/>
      <c r="EC32" s="684"/>
    </row>
    <row r="33" spans="2:133" ht="11.25" customHeight="1">
      <c r="B33" s="639" t="s">
        <v>318</v>
      </c>
      <c r="C33" s="640"/>
      <c r="D33" s="640"/>
      <c r="E33" s="640"/>
      <c r="F33" s="640"/>
      <c r="G33" s="640"/>
      <c r="H33" s="640"/>
      <c r="I33" s="640"/>
      <c r="J33" s="640"/>
      <c r="K33" s="640"/>
      <c r="L33" s="640"/>
      <c r="M33" s="640"/>
      <c r="N33" s="640"/>
      <c r="O33" s="640"/>
      <c r="P33" s="640"/>
      <c r="Q33" s="641"/>
      <c r="R33" s="642">
        <v>2325520</v>
      </c>
      <c r="S33" s="643"/>
      <c r="T33" s="643"/>
      <c r="U33" s="643"/>
      <c r="V33" s="643"/>
      <c r="W33" s="643"/>
      <c r="X33" s="643"/>
      <c r="Y33" s="644"/>
      <c r="Z33" s="675">
        <v>5.8</v>
      </c>
      <c r="AA33" s="675"/>
      <c r="AB33" s="675"/>
      <c r="AC33" s="675"/>
      <c r="AD33" s="676" t="s">
        <v>178</v>
      </c>
      <c r="AE33" s="676"/>
      <c r="AF33" s="676"/>
      <c r="AG33" s="676"/>
      <c r="AH33" s="676"/>
      <c r="AI33" s="676"/>
      <c r="AJ33" s="676"/>
      <c r="AK33" s="676"/>
      <c r="AL33" s="645" t="s">
        <v>178</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98.4</v>
      </c>
      <c r="BH33" s="627"/>
      <c r="BI33" s="627"/>
      <c r="BJ33" s="627"/>
      <c r="BK33" s="627"/>
      <c r="BL33" s="627"/>
      <c r="BM33" s="669">
        <v>94</v>
      </c>
      <c r="BN33" s="627"/>
      <c r="BO33" s="627"/>
      <c r="BP33" s="627"/>
      <c r="BQ33" s="671"/>
      <c r="BR33" s="706">
        <v>98.4</v>
      </c>
      <c r="BS33" s="627"/>
      <c r="BT33" s="627"/>
      <c r="BU33" s="627"/>
      <c r="BV33" s="627"/>
      <c r="BW33" s="627"/>
      <c r="BX33" s="669">
        <v>93.5</v>
      </c>
      <c r="BY33" s="627"/>
      <c r="BZ33" s="627"/>
      <c r="CA33" s="627"/>
      <c r="CB33" s="671"/>
      <c r="CD33" s="681" t="s">
        <v>320</v>
      </c>
      <c r="CE33" s="682"/>
      <c r="CF33" s="682"/>
      <c r="CG33" s="682"/>
      <c r="CH33" s="682"/>
      <c r="CI33" s="682"/>
      <c r="CJ33" s="682"/>
      <c r="CK33" s="682"/>
      <c r="CL33" s="682"/>
      <c r="CM33" s="682"/>
      <c r="CN33" s="682"/>
      <c r="CO33" s="682"/>
      <c r="CP33" s="682"/>
      <c r="CQ33" s="683"/>
      <c r="CR33" s="642">
        <v>20519289</v>
      </c>
      <c r="CS33" s="661"/>
      <c r="CT33" s="661"/>
      <c r="CU33" s="661"/>
      <c r="CV33" s="661"/>
      <c r="CW33" s="661"/>
      <c r="CX33" s="661"/>
      <c r="CY33" s="662"/>
      <c r="CZ33" s="645">
        <v>53.1</v>
      </c>
      <c r="DA33" s="663"/>
      <c r="DB33" s="663"/>
      <c r="DC33" s="664"/>
      <c r="DD33" s="648">
        <v>8878098</v>
      </c>
      <c r="DE33" s="661"/>
      <c r="DF33" s="661"/>
      <c r="DG33" s="661"/>
      <c r="DH33" s="661"/>
      <c r="DI33" s="661"/>
      <c r="DJ33" s="661"/>
      <c r="DK33" s="662"/>
      <c r="DL33" s="648">
        <v>6730291</v>
      </c>
      <c r="DM33" s="661"/>
      <c r="DN33" s="661"/>
      <c r="DO33" s="661"/>
      <c r="DP33" s="661"/>
      <c r="DQ33" s="661"/>
      <c r="DR33" s="661"/>
      <c r="DS33" s="661"/>
      <c r="DT33" s="661"/>
      <c r="DU33" s="661"/>
      <c r="DV33" s="662"/>
      <c r="DW33" s="645">
        <v>39.700000000000003</v>
      </c>
      <c r="DX33" s="663"/>
      <c r="DY33" s="663"/>
      <c r="DZ33" s="663"/>
      <c r="EA33" s="663"/>
      <c r="EB33" s="663"/>
      <c r="EC33" s="684"/>
    </row>
    <row r="34" spans="2:133" ht="11.25" customHeight="1">
      <c r="B34" s="639" t="s">
        <v>321</v>
      </c>
      <c r="C34" s="640"/>
      <c r="D34" s="640"/>
      <c r="E34" s="640"/>
      <c r="F34" s="640"/>
      <c r="G34" s="640"/>
      <c r="H34" s="640"/>
      <c r="I34" s="640"/>
      <c r="J34" s="640"/>
      <c r="K34" s="640"/>
      <c r="L34" s="640"/>
      <c r="M34" s="640"/>
      <c r="N34" s="640"/>
      <c r="O34" s="640"/>
      <c r="P34" s="640"/>
      <c r="Q34" s="641"/>
      <c r="R34" s="642">
        <v>11979</v>
      </c>
      <c r="S34" s="643"/>
      <c r="T34" s="643"/>
      <c r="U34" s="643"/>
      <c r="V34" s="643"/>
      <c r="W34" s="643"/>
      <c r="X34" s="643"/>
      <c r="Y34" s="644"/>
      <c r="Z34" s="675">
        <v>0</v>
      </c>
      <c r="AA34" s="675"/>
      <c r="AB34" s="675"/>
      <c r="AC34" s="675"/>
      <c r="AD34" s="676" t="s">
        <v>233</v>
      </c>
      <c r="AE34" s="676"/>
      <c r="AF34" s="676"/>
      <c r="AG34" s="676"/>
      <c r="AH34" s="676"/>
      <c r="AI34" s="676"/>
      <c r="AJ34" s="676"/>
      <c r="AK34" s="676"/>
      <c r="AL34" s="645" t="s">
        <v>233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5242335</v>
      </c>
      <c r="CS34" s="643"/>
      <c r="CT34" s="643"/>
      <c r="CU34" s="643"/>
      <c r="CV34" s="643"/>
      <c r="CW34" s="643"/>
      <c r="CX34" s="643"/>
      <c r="CY34" s="644"/>
      <c r="CZ34" s="645">
        <v>13.6</v>
      </c>
      <c r="DA34" s="663"/>
      <c r="DB34" s="663"/>
      <c r="DC34" s="664"/>
      <c r="DD34" s="648">
        <v>4021487</v>
      </c>
      <c r="DE34" s="643"/>
      <c r="DF34" s="643"/>
      <c r="DG34" s="643"/>
      <c r="DH34" s="643"/>
      <c r="DI34" s="643"/>
      <c r="DJ34" s="643"/>
      <c r="DK34" s="644"/>
      <c r="DL34" s="648">
        <v>3376118</v>
      </c>
      <c r="DM34" s="643"/>
      <c r="DN34" s="643"/>
      <c r="DO34" s="643"/>
      <c r="DP34" s="643"/>
      <c r="DQ34" s="643"/>
      <c r="DR34" s="643"/>
      <c r="DS34" s="643"/>
      <c r="DT34" s="643"/>
      <c r="DU34" s="643"/>
      <c r="DV34" s="644"/>
      <c r="DW34" s="645">
        <v>19.899999999999999</v>
      </c>
      <c r="DX34" s="663"/>
      <c r="DY34" s="663"/>
      <c r="DZ34" s="663"/>
      <c r="EA34" s="663"/>
      <c r="EB34" s="663"/>
      <c r="EC34" s="684"/>
    </row>
    <row r="35" spans="2:133" ht="11.25" customHeight="1">
      <c r="B35" s="639" t="s">
        <v>323</v>
      </c>
      <c r="C35" s="640"/>
      <c r="D35" s="640"/>
      <c r="E35" s="640"/>
      <c r="F35" s="640"/>
      <c r="G35" s="640"/>
      <c r="H35" s="640"/>
      <c r="I35" s="640"/>
      <c r="J35" s="640"/>
      <c r="K35" s="640"/>
      <c r="L35" s="640"/>
      <c r="M35" s="640"/>
      <c r="N35" s="640"/>
      <c r="O35" s="640"/>
      <c r="P35" s="640"/>
      <c r="Q35" s="641"/>
      <c r="R35" s="642">
        <v>19037</v>
      </c>
      <c r="S35" s="643"/>
      <c r="T35" s="643"/>
      <c r="U35" s="643"/>
      <c r="V35" s="643"/>
      <c r="W35" s="643"/>
      <c r="X35" s="643"/>
      <c r="Y35" s="644"/>
      <c r="Z35" s="675">
        <v>0</v>
      </c>
      <c r="AA35" s="675"/>
      <c r="AB35" s="675"/>
      <c r="AC35" s="675"/>
      <c r="AD35" s="676" t="s">
        <v>178</v>
      </c>
      <c r="AE35" s="676"/>
      <c r="AF35" s="676"/>
      <c r="AG35" s="676"/>
      <c r="AH35" s="676"/>
      <c r="AI35" s="676"/>
      <c r="AJ35" s="676"/>
      <c r="AK35" s="676"/>
      <c r="AL35" s="645" t="s">
        <v>178</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484977</v>
      </c>
      <c r="CS35" s="661"/>
      <c r="CT35" s="661"/>
      <c r="CU35" s="661"/>
      <c r="CV35" s="661"/>
      <c r="CW35" s="661"/>
      <c r="CX35" s="661"/>
      <c r="CY35" s="662"/>
      <c r="CZ35" s="645">
        <v>1.3</v>
      </c>
      <c r="DA35" s="663"/>
      <c r="DB35" s="663"/>
      <c r="DC35" s="664"/>
      <c r="DD35" s="648">
        <v>391215</v>
      </c>
      <c r="DE35" s="661"/>
      <c r="DF35" s="661"/>
      <c r="DG35" s="661"/>
      <c r="DH35" s="661"/>
      <c r="DI35" s="661"/>
      <c r="DJ35" s="661"/>
      <c r="DK35" s="662"/>
      <c r="DL35" s="648">
        <v>361618</v>
      </c>
      <c r="DM35" s="661"/>
      <c r="DN35" s="661"/>
      <c r="DO35" s="661"/>
      <c r="DP35" s="661"/>
      <c r="DQ35" s="661"/>
      <c r="DR35" s="661"/>
      <c r="DS35" s="661"/>
      <c r="DT35" s="661"/>
      <c r="DU35" s="661"/>
      <c r="DV35" s="662"/>
      <c r="DW35" s="645">
        <v>2.1</v>
      </c>
      <c r="DX35" s="663"/>
      <c r="DY35" s="663"/>
      <c r="DZ35" s="663"/>
      <c r="EA35" s="663"/>
      <c r="EB35" s="663"/>
      <c r="EC35" s="684"/>
    </row>
    <row r="36" spans="2:133" ht="11.25" customHeight="1">
      <c r="B36" s="639" t="s">
        <v>327</v>
      </c>
      <c r="C36" s="640"/>
      <c r="D36" s="640"/>
      <c r="E36" s="640"/>
      <c r="F36" s="640"/>
      <c r="G36" s="640"/>
      <c r="H36" s="640"/>
      <c r="I36" s="640"/>
      <c r="J36" s="640"/>
      <c r="K36" s="640"/>
      <c r="L36" s="640"/>
      <c r="M36" s="640"/>
      <c r="N36" s="640"/>
      <c r="O36" s="640"/>
      <c r="P36" s="640"/>
      <c r="Q36" s="641"/>
      <c r="R36" s="642">
        <v>484310</v>
      </c>
      <c r="S36" s="643"/>
      <c r="T36" s="643"/>
      <c r="U36" s="643"/>
      <c r="V36" s="643"/>
      <c r="W36" s="643"/>
      <c r="X36" s="643"/>
      <c r="Y36" s="644"/>
      <c r="Z36" s="675">
        <v>1.2</v>
      </c>
      <c r="AA36" s="675"/>
      <c r="AB36" s="675"/>
      <c r="AC36" s="675"/>
      <c r="AD36" s="676" t="s">
        <v>178</v>
      </c>
      <c r="AE36" s="676"/>
      <c r="AF36" s="676"/>
      <c r="AG36" s="676"/>
      <c r="AH36" s="676"/>
      <c r="AI36" s="676"/>
      <c r="AJ36" s="676"/>
      <c r="AK36" s="676"/>
      <c r="AL36" s="645" t="s">
        <v>136</v>
      </c>
      <c r="AM36" s="646"/>
      <c r="AN36" s="646"/>
      <c r="AO36" s="677"/>
      <c r="AP36" s="235"/>
      <c r="AQ36" s="694" t="s">
        <v>328</v>
      </c>
      <c r="AR36" s="695"/>
      <c r="AS36" s="695"/>
      <c r="AT36" s="695"/>
      <c r="AU36" s="695"/>
      <c r="AV36" s="695"/>
      <c r="AW36" s="695"/>
      <c r="AX36" s="695"/>
      <c r="AY36" s="696"/>
      <c r="AZ36" s="697">
        <v>2959201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81141</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11062309</v>
      </c>
      <c r="CS36" s="643"/>
      <c r="CT36" s="643"/>
      <c r="CU36" s="643"/>
      <c r="CV36" s="643"/>
      <c r="CW36" s="643"/>
      <c r="CX36" s="643"/>
      <c r="CY36" s="644"/>
      <c r="CZ36" s="645">
        <v>28.6</v>
      </c>
      <c r="DA36" s="663"/>
      <c r="DB36" s="663"/>
      <c r="DC36" s="664"/>
      <c r="DD36" s="648">
        <v>1260977</v>
      </c>
      <c r="DE36" s="643"/>
      <c r="DF36" s="643"/>
      <c r="DG36" s="643"/>
      <c r="DH36" s="643"/>
      <c r="DI36" s="643"/>
      <c r="DJ36" s="643"/>
      <c r="DK36" s="644"/>
      <c r="DL36" s="648">
        <v>865175</v>
      </c>
      <c r="DM36" s="643"/>
      <c r="DN36" s="643"/>
      <c r="DO36" s="643"/>
      <c r="DP36" s="643"/>
      <c r="DQ36" s="643"/>
      <c r="DR36" s="643"/>
      <c r="DS36" s="643"/>
      <c r="DT36" s="643"/>
      <c r="DU36" s="643"/>
      <c r="DV36" s="644"/>
      <c r="DW36" s="645">
        <v>5.0999999999999996</v>
      </c>
      <c r="DX36" s="663"/>
      <c r="DY36" s="663"/>
      <c r="DZ36" s="663"/>
      <c r="EA36" s="663"/>
      <c r="EB36" s="663"/>
      <c r="EC36" s="684"/>
    </row>
    <row r="37" spans="2:133" ht="11.25" customHeight="1">
      <c r="B37" s="639" t="s">
        <v>331</v>
      </c>
      <c r="C37" s="640"/>
      <c r="D37" s="640"/>
      <c r="E37" s="640"/>
      <c r="F37" s="640"/>
      <c r="G37" s="640"/>
      <c r="H37" s="640"/>
      <c r="I37" s="640"/>
      <c r="J37" s="640"/>
      <c r="K37" s="640"/>
      <c r="L37" s="640"/>
      <c r="M37" s="640"/>
      <c r="N37" s="640"/>
      <c r="O37" s="640"/>
      <c r="P37" s="640"/>
      <c r="Q37" s="641"/>
      <c r="R37" s="642">
        <v>1421480</v>
      </c>
      <c r="S37" s="643"/>
      <c r="T37" s="643"/>
      <c r="U37" s="643"/>
      <c r="V37" s="643"/>
      <c r="W37" s="643"/>
      <c r="X37" s="643"/>
      <c r="Y37" s="644"/>
      <c r="Z37" s="675">
        <v>3.5</v>
      </c>
      <c r="AA37" s="675"/>
      <c r="AB37" s="675"/>
      <c r="AC37" s="675"/>
      <c r="AD37" s="676" t="s">
        <v>233</v>
      </c>
      <c r="AE37" s="676"/>
      <c r="AF37" s="676"/>
      <c r="AG37" s="676"/>
      <c r="AH37" s="676"/>
      <c r="AI37" s="676"/>
      <c r="AJ37" s="676"/>
      <c r="AK37" s="676"/>
      <c r="AL37" s="645" t="s">
        <v>178</v>
      </c>
      <c r="AM37" s="646"/>
      <c r="AN37" s="646"/>
      <c r="AO37" s="677"/>
      <c r="AQ37" s="685" t="s">
        <v>332</v>
      </c>
      <c r="AR37" s="686"/>
      <c r="AS37" s="686"/>
      <c r="AT37" s="686"/>
      <c r="AU37" s="686"/>
      <c r="AV37" s="686"/>
      <c r="AW37" s="686"/>
      <c r="AX37" s="686"/>
      <c r="AY37" s="687"/>
      <c r="AZ37" s="642">
        <v>349868</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53563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160649</v>
      </c>
      <c r="CS37" s="661"/>
      <c r="CT37" s="661"/>
      <c r="CU37" s="661"/>
      <c r="CV37" s="661"/>
      <c r="CW37" s="661"/>
      <c r="CX37" s="661"/>
      <c r="CY37" s="662"/>
      <c r="CZ37" s="645">
        <v>0.4</v>
      </c>
      <c r="DA37" s="663"/>
      <c r="DB37" s="663"/>
      <c r="DC37" s="664"/>
      <c r="DD37" s="648">
        <v>160649</v>
      </c>
      <c r="DE37" s="661"/>
      <c r="DF37" s="661"/>
      <c r="DG37" s="661"/>
      <c r="DH37" s="661"/>
      <c r="DI37" s="661"/>
      <c r="DJ37" s="661"/>
      <c r="DK37" s="662"/>
      <c r="DL37" s="648">
        <v>146419</v>
      </c>
      <c r="DM37" s="661"/>
      <c r="DN37" s="661"/>
      <c r="DO37" s="661"/>
      <c r="DP37" s="661"/>
      <c r="DQ37" s="661"/>
      <c r="DR37" s="661"/>
      <c r="DS37" s="661"/>
      <c r="DT37" s="661"/>
      <c r="DU37" s="661"/>
      <c r="DV37" s="662"/>
      <c r="DW37" s="645">
        <v>0.9</v>
      </c>
      <c r="DX37" s="663"/>
      <c r="DY37" s="663"/>
      <c r="DZ37" s="663"/>
      <c r="EA37" s="663"/>
      <c r="EB37" s="663"/>
      <c r="EC37" s="684"/>
    </row>
    <row r="38" spans="2:133" ht="11.25" customHeight="1">
      <c r="B38" s="639" t="s">
        <v>335</v>
      </c>
      <c r="C38" s="640"/>
      <c r="D38" s="640"/>
      <c r="E38" s="640"/>
      <c r="F38" s="640"/>
      <c r="G38" s="640"/>
      <c r="H38" s="640"/>
      <c r="I38" s="640"/>
      <c r="J38" s="640"/>
      <c r="K38" s="640"/>
      <c r="L38" s="640"/>
      <c r="M38" s="640"/>
      <c r="N38" s="640"/>
      <c r="O38" s="640"/>
      <c r="P38" s="640"/>
      <c r="Q38" s="641"/>
      <c r="R38" s="642">
        <v>574847</v>
      </c>
      <c r="S38" s="643"/>
      <c r="T38" s="643"/>
      <c r="U38" s="643"/>
      <c r="V38" s="643"/>
      <c r="W38" s="643"/>
      <c r="X38" s="643"/>
      <c r="Y38" s="644"/>
      <c r="Z38" s="675">
        <v>1.4</v>
      </c>
      <c r="AA38" s="675"/>
      <c r="AB38" s="675"/>
      <c r="AC38" s="675"/>
      <c r="AD38" s="676">
        <v>7003</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13976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12820</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2595357</v>
      </c>
      <c r="CS38" s="643"/>
      <c r="CT38" s="643"/>
      <c r="CU38" s="643"/>
      <c r="CV38" s="643"/>
      <c r="CW38" s="643"/>
      <c r="CX38" s="643"/>
      <c r="CY38" s="644"/>
      <c r="CZ38" s="645">
        <v>6.7</v>
      </c>
      <c r="DA38" s="663"/>
      <c r="DB38" s="663"/>
      <c r="DC38" s="664"/>
      <c r="DD38" s="648">
        <v>2130939</v>
      </c>
      <c r="DE38" s="643"/>
      <c r="DF38" s="643"/>
      <c r="DG38" s="643"/>
      <c r="DH38" s="643"/>
      <c r="DI38" s="643"/>
      <c r="DJ38" s="643"/>
      <c r="DK38" s="644"/>
      <c r="DL38" s="648">
        <v>2080972</v>
      </c>
      <c r="DM38" s="643"/>
      <c r="DN38" s="643"/>
      <c r="DO38" s="643"/>
      <c r="DP38" s="643"/>
      <c r="DQ38" s="643"/>
      <c r="DR38" s="643"/>
      <c r="DS38" s="643"/>
      <c r="DT38" s="643"/>
      <c r="DU38" s="643"/>
      <c r="DV38" s="644"/>
      <c r="DW38" s="645">
        <v>12.3</v>
      </c>
      <c r="DX38" s="663"/>
      <c r="DY38" s="663"/>
      <c r="DZ38" s="663"/>
      <c r="EA38" s="663"/>
      <c r="EB38" s="663"/>
      <c r="EC38" s="684"/>
    </row>
    <row r="39" spans="2:133" ht="11.25" customHeight="1">
      <c r="B39" s="639" t="s">
        <v>339</v>
      </c>
      <c r="C39" s="640"/>
      <c r="D39" s="640"/>
      <c r="E39" s="640"/>
      <c r="F39" s="640"/>
      <c r="G39" s="640"/>
      <c r="H39" s="640"/>
      <c r="I39" s="640"/>
      <c r="J39" s="640"/>
      <c r="K39" s="640"/>
      <c r="L39" s="640"/>
      <c r="M39" s="640"/>
      <c r="N39" s="640"/>
      <c r="O39" s="640"/>
      <c r="P39" s="640"/>
      <c r="Q39" s="641"/>
      <c r="R39" s="642">
        <v>1821717</v>
      </c>
      <c r="S39" s="643"/>
      <c r="T39" s="643"/>
      <c r="U39" s="643"/>
      <c r="V39" s="643"/>
      <c r="W39" s="643"/>
      <c r="X39" s="643"/>
      <c r="Y39" s="644"/>
      <c r="Z39" s="675">
        <v>4.5</v>
      </c>
      <c r="AA39" s="675"/>
      <c r="AB39" s="675"/>
      <c r="AC39" s="675"/>
      <c r="AD39" s="676" t="s">
        <v>178</v>
      </c>
      <c r="AE39" s="676"/>
      <c r="AF39" s="676"/>
      <c r="AG39" s="676"/>
      <c r="AH39" s="676"/>
      <c r="AI39" s="676"/>
      <c r="AJ39" s="676"/>
      <c r="AK39" s="676"/>
      <c r="AL39" s="645" t="s">
        <v>236</v>
      </c>
      <c r="AM39" s="646"/>
      <c r="AN39" s="646"/>
      <c r="AO39" s="677"/>
      <c r="AQ39" s="685" t="s">
        <v>340</v>
      </c>
      <c r="AR39" s="686"/>
      <c r="AS39" s="686"/>
      <c r="AT39" s="686"/>
      <c r="AU39" s="686"/>
      <c r="AV39" s="686"/>
      <c r="AW39" s="686"/>
      <c r="AX39" s="686"/>
      <c r="AY39" s="687"/>
      <c r="AZ39" s="642" t="s">
        <v>178</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19907</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1037360</v>
      </c>
      <c r="CS39" s="661"/>
      <c r="CT39" s="661"/>
      <c r="CU39" s="661"/>
      <c r="CV39" s="661"/>
      <c r="CW39" s="661"/>
      <c r="CX39" s="661"/>
      <c r="CY39" s="662"/>
      <c r="CZ39" s="645">
        <v>2.7</v>
      </c>
      <c r="DA39" s="663"/>
      <c r="DB39" s="663"/>
      <c r="DC39" s="664"/>
      <c r="DD39" s="648">
        <v>1026529</v>
      </c>
      <c r="DE39" s="661"/>
      <c r="DF39" s="661"/>
      <c r="DG39" s="661"/>
      <c r="DH39" s="661"/>
      <c r="DI39" s="661"/>
      <c r="DJ39" s="661"/>
      <c r="DK39" s="662"/>
      <c r="DL39" s="648" t="s">
        <v>233</v>
      </c>
      <c r="DM39" s="661"/>
      <c r="DN39" s="661"/>
      <c r="DO39" s="661"/>
      <c r="DP39" s="661"/>
      <c r="DQ39" s="661"/>
      <c r="DR39" s="661"/>
      <c r="DS39" s="661"/>
      <c r="DT39" s="661"/>
      <c r="DU39" s="661"/>
      <c r="DV39" s="662"/>
      <c r="DW39" s="645" t="s">
        <v>236</v>
      </c>
      <c r="DX39" s="663"/>
      <c r="DY39" s="663"/>
      <c r="DZ39" s="663"/>
      <c r="EA39" s="663"/>
      <c r="EB39" s="663"/>
      <c r="EC39" s="684"/>
    </row>
    <row r="40" spans="2:133" ht="11.25" customHeight="1">
      <c r="B40" s="639" t="s">
        <v>343</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178</v>
      </c>
      <c r="AA40" s="675"/>
      <c r="AB40" s="675"/>
      <c r="AC40" s="675"/>
      <c r="AD40" s="676" t="s">
        <v>233</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t="s">
        <v>136</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96951</v>
      </c>
      <c r="CS40" s="643"/>
      <c r="CT40" s="643"/>
      <c r="CU40" s="643"/>
      <c r="CV40" s="643"/>
      <c r="CW40" s="643"/>
      <c r="CX40" s="643"/>
      <c r="CY40" s="644"/>
      <c r="CZ40" s="645">
        <v>0.3</v>
      </c>
      <c r="DA40" s="663"/>
      <c r="DB40" s="663"/>
      <c r="DC40" s="664"/>
      <c r="DD40" s="648">
        <v>46951</v>
      </c>
      <c r="DE40" s="643"/>
      <c r="DF40" s="643"/>
      <c r="DG40" s="643"/>
      <c r="DH40" s="643"/>
      <c r="DI40" s="643"/>
      <c r="DJ40" s="643"/>
      <c r="DK40" s="644"/>
      <c r="DL40" s="648">
        <v>46408</v>
      </c>
      <c r="DM40" s="643"/>
      <c r="DN40" s="643"/>
      <c r="DO40" s="643"/>
      <c r="DP40" s="643"/>
      <c r="DQ40" s="643"/>
      <c r="DR40" s="643"/>
      <c r="DS40" s="643"/>
      <c r="DT40" s="643"/>
      <c r="DU40" s="643"/>
      <c r="DV40" s="644"/>
      <c r="DW40" s="645">
        <v>0.3</v>
      </c>
      <c r="DX40" s="663"/>
      <c r="DY40" s="663"/>
      <c r="DZ40" s="663"/>
      <c r="EA40" s="663"/>
      <c r="EB40" s="663"/>
      <c r="EC40" s="684"/>
    </row>
    <row r="41" spans="2:133" ht="11.25" customHeight="1">
      <c r="B41" s="639" t="s">
        <v>348</v>
      </c>
      <c r="C41" s="640"/>
      <c r="D41" s="640"/>
      <c r="E41" s="640"/>
      <c r="F41" s="640"/>
      <c r="G41" s="640"/>
      <c r="H41" s="640"/>
      <c r="I41" s="640"/>
      <c r="J41" s="640"/>
      <c r="K41" s="640"/>
      <c r="L41" s="640"/>
      <c r="M41" s="640"/>
      <c r="N41" s="640"/>
      <c r="O41" s="640"/>
      <c r="P41" s="640"/>
      <c r="Q41" s="641"/>
      <c r="R41" s="642" t="s">
        <v>178</v>
      </c>
      <c r="S41" s="643"/>
      <c r="T41" s="643"/>
      <c r="U41" s="643"/>
      <c r="V41" s="643"/>
      <c r="W41" s="643"/>
      <c r="X41" s="643"/>
      <c r="Y41" s="644"/>
      <c r="Z41" s="675" t="s">
        <v>178</v>
      </c>
      <c r="AA41" s="675"/>
      <c r="AB41" s="675"/>
      <c r="AC41" s="675"/>
      <c r="AD41" s="676" t="s">
        <v>178</v>
      </c>
      <c r="AE41" s="676"/>
      <c r="AF41" s="676"/>
      <c r="AG41" s="676"/>
      <c r="AH41" s="676"/>
      <c r="AI41" s="676"/>
      <c r="AJ41" s="676"/>
      <c r="AK41" s="676"/>
      <c r="AL41" s="645" t="s">
        <v>136</v>
      </c>
      <c r="AM41" s="646"/>
      <c r="AN41" s="646"/>
      <c r="AO41" s="677"/>
      <c r="AQ41" s="685" t="s">
        <v>349</v>
      </c>
      <c r="AR41" s="686"/>
      <c r="AS41" s="686"/>
      <c r="AT41" s="686"/>
      <c r="AU41" s="686"/>
      <c r="AV41" s="686"/>
      <c r="AW41" s="686"/>
      <c r="AX41" s="686"/>
      <c r="AY41" s="687"/>
      <c r="AZ41" s="642">
        <v>567846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178</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1003500</v>
      </c>
      <c r="S42" s="643"/>
      <c r="T42" s="643"/>
      <c r="U42" s="643"/>
      <c r="V42" s="643"/>
      <c r="W42" s="643"/>
      <c r="X42" s="643"/>
      <c r="Y42" s="644"/>
      <c r="Z42" s="675">
        <v>2.5</v>
      </c>
      <c r="AA42" s="675"/>
      <c r="AB42" s="675"/>
      <c r="AC42" s="675"/>
      <c r="AD42" s="676" t="s">
        <v>233</v>
      </c>
      <c r="AE42" s="676"/>
      <c r="AF42" s="676"/>
      <c r="AG42" s="676"/>
      <c r="AH42" s="676"/>
      <c r="AI42" s="676"/>
      <c r="AJ42" s="676"/>
      <c r="AK42" s="676"/>
      <c r="AL42" s="645" t="s">
        <v>178</v>
      </c>
      <c r="AM42" s="646"/>
      <c r="AN42" s="646"/>
      <c r="AO42" s="677"/>
      <c r="AQ42" s="678" t="s">
        <v>353</v>
      </c>
      <c r="AR42" s="679"/>
      <c r="AS42" s="679"/>
      <c r="AT42" s="679"/>
      <c r="AU42" s="679"/>
      <c r="AV42" s="679"/>
      <c r="AW42" s="679"/>
      <c r="AX42" s="679"/>
      <c r="AY42" s="680"/>
      <c r="AZ42" s="626">
        <v>2027511</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285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2242826</v>
      </c>
      <c r="CS42" s="643"/>
      <c r="CT42" s="643"/>
      <c r="CU42" s="643"/>
      <c r="CV42" s="643"/>
      <c r="CW42" s="643"/>
      <c r="CX42" s="643"/>
      <c r="CY42" s="644"/>
      <c r="CZ42" s="645">
        <v>5.8</v>
      </c>
      <c r="DA42" s="646"/>
      <c r="DB42" s="646"/>
      <c r="DC42" s="647"/>
      <c r="DD42" s="648">
        <v>813065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40255768</v>
      </c>
      <c r="S43" s="665"/>
      <c r="T43" s="665"/>
      <c r="U43" s="665"/>
      <c r="V43" s="665"/>
      <c r="W43" s="665"/>
      <c r="X43" s="665"/>
      <c r="Y43" s="666"/>
      <c r="Z43" s="667">
        <v>100</v>
      </c>
      <c r="AA43" s="667"/>
      <c r="AB43" s="667"/>
      <c r="AC43" s="667"/>
      <c r="AD43" s="668">
        <v>15963540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271091</v>
      </c>
      <c r="CS43" s="661"/>
      <c r="CT43" s="661"/>
      <c r="CU43" s="661"/>
      <c r="CV43" s="661"/>
      <c r="CW43" s="661"/>
      <c r="CX43" s="661"/>
      <c r="CY43" s="662"/>
      <c r="CZ43" s="645">
        <v>0.7</v>
      </c>
      <c r="DA43" s="663"/>
      <c r="DB43" s="663"/>
      <c r="DC43" s="664"/>
      <c r="DD43" s="648">
        <v>271091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2214424</v>
      </c>
      <c r="CS44" s="643"/>
      <c r="CT44" s="643"/>
      <c r="CU44" s="643"/>
      <c r="CV44" s="643"/>
      <c r="CW44" s="643"/>
      <c r="CX44" s="643"/>
      <c r="CY44" s="644"/>
      <c r="CZ44" s="645">
        <v>5.7</v>
      </c>
      <c r="DA44" s="646"/>
      <c r="DB44" s="646"/>
      <c r="DC44" s="647"/>
      <c r="DD44" s="648">
        <v>807965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1000814</v>
      </c>
      <c r="CS45" s="661"/>
      <c r="CT45" s="661"/>
      <c r="CU45" s="661"/>
      <c r="CV45" s="661"/>
      <c r="CW45" s="661"/>
      <c r="CX45" s="661"/>
      <c r="CY45" s="662"/>
      <c r="CZ45" s="645">
        <v>2.6</v>
      </c>
      <c r="DA45" s="663"/>
      <c r="DB45" s="663"/>
      <c r="DC45" s="664"/>
      <c r="DD45" s="648">
        <v>50153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1213610</v>
      </c>
      <c r="CS46" s="643"/>
      <c r="CT46" s="643"/>
      <c r="CU46" s="643"/>
      <c r="CV46" s="643"/>
      <c r="CW46" s="643"/>
      <c r="CX46" s="643"/>
      <c r="CY46" s="644"/>
      <c r="CZ46" s="645">
        <v>3.1</v>
      </c>
      <c r="DA46" s="646"/>
      <c r="DB46" s="646"/>
      <c r="DC46" s="647"/>
      <c r="DD46" s="648">
        <v>757812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28402</v>
      </c>
      <c r="CS47" s="661"/>
      <c r="CT47" s="661"/>
      <c r="CU47" s="661"/>
      <c r="CV47" s="661"/>
      <c r="CW47" s="661"/>
      <c r="CX47" s="661"/>
      <c r="CY47" s="662"/>
      <c r="CZ47" s="645">
        <v>0.1</v>
      </c>
      <c r="DA47" s="663"/>
      <c r="DB47" s="663"/>
      <c r="DC47" s="664"/>
      <c r="DD47" s="648">
        <v>5100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233</v>
      </c>
      <c r="CS48" s="643"/>
      <c r="CT48" s="643"/>
      <c r="CU48" s="643"/>
      <c r="CV48" s="643"/>
      <c r="CW48" s="643"/>
      <c r="CX48" s="643"/>
      <c r="CY48" s="644"/>
      <c r="CZ48" s="645" t="s">
        <v>178</v>
      </c>
      <c r="DA48" s="646"/>
      <c r="DB48" s="646"/>
      <c r="DC48" s="647"/>
      <c r="DD48" s="648" t="s">
        <v>178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38614325</v>
      </c>
      <c r="CS49" s="627"/>
      <c r="CT49" s="627"/>
      <c r="CU49" s="627"/>
      <c r="CV49" s="627"/>
      <c r="CW49" s="627"/>
      <c r="CX49" s="627"/>
      <c r="CY49" s="628"/>
      <c r="CZ49" s="629">
        <v>100</v>
      </c>
      <c r="DA49" s="630"/>
      <c r="DB49" s="630"/>
      <c r="DC49" s="631"/>
      <c r="DD49" s="632">
        <v>18877010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MkhuOXQaK0eWVeEv5UpEH2E/rc6m9I5IfojCDbCO2GfqIWG4x7kW7aQ8w3I1oRBoPKEJXH/WOvfE0hrU4jc7A==" saltValue="f6FAYG9CCfRjnI2QM8wx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389</v>
      </c>
      <c r="C7" s="1108"/>
      <c r="D7" s="1108"/>
      <c r="E7" s="1108"/>
      <c r="F7" s="1108"/>
      <c r="G7" s="1108"/>
      <c r="H7" s="1108"/>
      <c r="I7" s="1108"/>
      <c r="J7" s="1108"/>
      <c r="K7" s="1108"/>
      <c r="L7" s="1108"/>
      <c r="M7" s="1108"/>
      <c r="N7" s="1108"/>
      <c r="O7" s="1108"/>
      <c r="P7" s="1109"/>
      <c r="Q7" s="1161">
        <v>40272</v>
      </c>
      <c r="R7" s="1162"/>
      <c r="S7" s="1162"/>
      <c r="T7" s="1162"/>
      <c r="U7" s="1162"/>
      <c r="V7" s="1162">
        <v>38630</v>
      </c>
      <c r="W7" s="1162"/>
      <c r="X7" s="1162"/>
      <c r="Y7" s="1162"/>
      <c r="Z7" s="1162"/>
      <c r="AA7" s="1162">
        <v>1641</v>
      </c>
      <c r="AB7" s="1162"/>
      <c r="AC7" s="1162"/>
      <c r="AD7" s="1162"/>
      <c r="AE7" s="1163"/>
      <c r="AF7" s="1164">
        <v>1272</v>
      </c>
      <c r="AG7" s="1165"/>
      <c r="AH7" s="1165"/>
      <c r="AI7" s="1165"/>
      <c r="AJ7" s="1166"/>
      <c r="AK7" s="1148">
        <v>484</v>
      </c>
      <c r="AL7" s="1149"/>
      <c r="AM7" s="1149"/>
      <c r="AN7" s="1149"/>
      <c r="AO7" s="1149"/>
      <c r="AP7" s="1149">
        <v>20578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7</v>
      </c>
      <c r="CI7" s="1146"/>
      <c r="CJ7" s="1146"/>
      <c r="CK7" s="1146"/>
      <c r="CL7" s="1147"/>
      <c r="CM7" s="1145">
        <v>128</v>
      </c>
      <c r="CN7" s="1146"/>
      <c r="CO7" s="1146"/>
      <c r="CP7" s="1146"/>
      <c r="CQ7" s="1147"/>
      <c r="CR7" s="1145">
        <v>10</v>
      </c>
      <c r="CS7" s="1146"/>
      <c r="CT7" s="1146"/>
      <c r="CU7" s="1146"/>
      <c r="CV7" s="1147"/>
      <c r="CW7" s="1145">
        <v>3</v>
      </c>
      <c r="CX7" s="1146"/>
      <c r="CY7" s="1146"/>
      <c r="CZ7" s="1146"/>
      <c r="DA7" s="1147"/>
      <c r="DB7" s="1145" t="s">
        <v>589</v>
      </c>
      <c r="DC7" s="1146"/>
      <c r="DD7" s="1146"/>
      <c r="DE7" s="1146"/>
      <c r="DF7" s="1147"/>
      <c r="DG7" s="1145" t="s">
        <v>596</v>
      </c>
      <c r="DH7" s="1146"/>
      <c r="DI7" s="1146"/>
      <c r="DJ7" s="1146"/>
      <c r="DK7" s="1147"/>
      <c r="DL7" s="1145" t="s">
        <v>589</v>
      </c>
      <c r="DM7" s="1146"/>
      <c r="DN7" s="1146"/>
      <c r="DO7" s="1146"/>
      <c r="DP7" s="1147"/>
      <c r="DQ7" s="1145" t="s">
        <v>589</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391</v>
      </c>
      <c r="B23" s="1001" t="s">
        <v>392</v>
      </c>
      <c r="C23" s="1002"/>
      <c r="D23" s="1002"/>
      <c r="E23" s="1002"/>
      <c r="F23" s="1002"/>
      <c r="G23" s="1002"/>
      <c r="H23" s="1002"/>
      <c r="I23" s="1002"/>
      <c r="J23" s="1002"/>
      <c r="K23" s="1002"/>
      <c r="L23" s="1002"/>
      <c r="M23" s="1002"/>
      <c r="N23" s="1002"/>
      <c r="O23" s="1002"/>
      <c r="P23" s="1003"/>
      <c r="Q23" s="1125">
        <v>40272</v>
      </c>
      <c r="R23" s="1126"/>
      <c r="S23" s="1126"/>
      <c r="T23" s="1126"/>
      <c r="U23" s="1126"/>
      <c r="V23" s="1126">
        <v>38630</v>
      </c>
      <c r="W23" s="1126"/>
      <c r="X23" s="1126"/>
      <c r="Y23" s="1126"/>
      <c r="Z23" s="1126"/>
      <c r="AA23" s="1126">
        <v>1641</v>
      </c>
      <c r="AB23" s="1126"/>
      <c r="AC23" s="1126"/>
      <c r="AD23" s="1126"/>
      <c r="AE23" s="1127"/>
      <c r="AF23" s="1128">
        <v>1272</v>
      </c>
      <c r="AG23" s="1126"/>
      <c r="AH23" s="1126"/>
      <c r="AI23" s="1126"/>
      <c r="AJ23" s="1129"/>
      <c r="AK23" s="1130"/>
      <c r="AL23" s="1131"/>
      <c r="AM23" s="1131"/>
      <c r="AN23" s="1131"/>
      <c r="AO23" s="1131"/>
      <c r="AP23" s="1126">
        <v>20578</v>
      </c>
      <c r="AQ23" s="1126"/>
      <c r="AR23" s="1126"/>
      <c r="AS23" s="1126"/>
      <c r="AT23" s="1126"/>
      <c r="AU23" s="1132"/>
      <c r="AV23" s="1132"/>
      <c r="AW23" s="1132"/>
      <c r="AX23" s="1132"/>
      <c r="AY23" s="1133"/>
      <c r="AZ23" s="1122" t="s">
        <v>178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403</v>
      </c>
      <c r="C28" s="1108"/>
      <c r="D28" s="1108"/>
      <c r="E28" s="1108"/>
      <c r="F28" s="1108"/>
      <c r="G28" s="1108"/>
      <c r="H28" s="1108"/>
      <c r="I28" s="1108"/>
      <c r="J28" s="1108"/>
      <c r="K28" s="1108"/>
      <c r="L28" s="1108"/>
      <c r="M28" s="1108"/>
      <c r="N28" s="1108"/>
      <c r="O28" s="1108"/>
      <c r="P28" s="1109"/>
      <c r="Q28" s="1110">
        <v>8356</v>
      </c>
      <c r="R28" s="1111"/>
      <c r="S28" s="1111"/>
      <c r="T28" s="1111"/>
      <c r="U28" s="1111"/>
      <c r="V28" s="1111">
        <v>8275</v>
      </c>
      <c r="W28" s="1111"/>
      <c r="X28" s="1111"/>
      <c r="Y28" s="1111"/>
      <c r="Z28" s="1111"/>
      <c r="AA28" s="1111">
        <v>81</v>
      </c>
      <c r="AB28" s="1111"/>
      <c r="AC28" s="1111"/>
      <c r="AD28" s="1111"/>
      <c r="AE28" s="1112"/>
      <c r="AF28" s="1113">
        <v>81</v>
      </c>
      <c r="AG28" s="1111"/>
      <c r="AH28" s="1111"/>
      <c r="AI28" s="1111"/>
      <c r="AJ28" s="1114"/>
      <c r="AK28" s="1115">
        <v>489</v>
      </c>
      <c r="AL28" s="1103"/>
      <c r="AM28" s="1103"/>
      <c r="AN28" s="1103"/>
      <c r="AO28" s="1103"/>
      <c r="AP28" s="1103" t="s">
        <v>576</v>
      </c>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404</v>
      </c>
      <c r="C29" s="1095"/>
      <c r="D29" s="1095"/>
      <c r="E29" s="1095"/>
      <c r="F29" s="1095"/>
      <c r="G29" s="1095"/>
      <c r="H29" s="1095"/>
      <c r="I29" s="1095"/>
      <c r="J29" s="1095"/>
      <c r="K29" s="1095"/>
      <c r="L29" s="1095"/>
      <c r="M29" s="1095"/>
      <c r="N29" s="1095"/>
      <c r="O29" s="1095"/>
      <c r="P29" s="1096"/>
      <c r="Q29" s="1100">
        <v>6691</v>
      </c>
      <c r="R29" s="1101"/>
      <c r="S29" s="1101"/>
      <c r="T29" s="1101"/>
      <c r="U29" s="1101"/>
      <c r="V29" s="1101">
        <v>6239</v>
      </c>
      <c r="W29" s="1101"/>
      <c r="X29" s="1101"/>
      <c r="Y29" s="1101"/>
      <c r="Z29" s="1101"/>
      <c r="AA29" s="1101">
        <v>451</v>
      </c>
      <c r="AB29" s="1101"/>
      <c r="AC29" s="1101"/>
      <c r="AD29" s="1101"/>
      <c r="AE29" s="1102"/>
      <c r="AF29" s="1076">
        <v>451</v>
      </c>
      <c r="AG29" s="1077"/>
      <c r="AH29" s="1077"/>
      <c r="AI29" s="1077"/>
      <c r="AJ29" s="1078"/>
      <c r="AK29" s="1037">
        <v>1089</v>
      </c>
      <c r="AL29" s="1028"/>
      <c r="AM29" s="1028"/>
      <c r="AN29" s="1028"/>
      <c r="AO29" s="1028"/>
      <c r="AP29" s="1028" t="s">
        <v>577</v>
      </c>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405</v>
      </c>
      <c r="C30" s="1095"/>
      <c r="D30" s="1095"/>
      <c r="E30" s="1095"/>
      <c r="F30" s="1095"/>
      <c r="G30" s="1095"/>
      <c r="H30" s="1095"/>
      <c r="I30" s="1095"/>
      <c r="J30" s="1095"/>
      <c r="K30" s="1095"/>
      <c r="L30" s="1095"/>
      <c r="M30" s="1095"/>
      <c r="N30" s="1095"/>
      <c r="O30" s="1095"/>
      <c r="P30" s="1096"/>
      <c r="Q30" s="1100">
        <v>1502</v>
      </c>
      <c r="R30" s="1101"/>
      <c r="S30" s="1101"/>
      <c r="T30" s="1101"/>
      <c r="U30" s="1101"/>
      <c r="V30" s="1101">
        <v>1495</v>
      </c>
      <c r="W30" s="1101"/>
      <c r="X30" s="1101"/>
      <c r="Y30" s="1101"/>
      <c r="Z30" s="1101"/>
      <c r="AA30" s="1101">
        <v>7</v>
      </c>
      <c r="AB30" s="1101"/>
      <c r="AC30" s="1101"/>
      <c r="AD30" s="1101"/>
      <c r="AE30" s="1102"/>
      <c r="AF30" s="1076">
        <v>7</v>
      </c>
      <c r="AG30" s="1077"/>
      <c r="AH30" s="1077"/>
      <c r="AI30" s="1077"/>
      <c r="AJ30" s="1078"/>
      <c r="AK30" s="1037">
        <v>216</v>
      </c>
      <c r="AL30" s="1028"/>
      <c r="AM30" s="1028"/>
      <c r="AN30" s="1028"/>
      <c r="AO30" s="1028"/>
      <c r="AP30" s="1028" t="s">
        <v>576</v>
      </c>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406</v>
      </c>
      <c r="C31" s="1095"/>
      <c r="D31" s="1095"/>
      <c r="E31" s="1095"/>
      <c r="F31" s="1095"/>
      <c r="G31" s="1095"/>
      <c r="H31" s="1095"/>
      <c r="I31" s="1095"/>
      <c r="J31" s="1095"/>
      <c r="K31" s="1095"/>
      <c r="L31" s="1095"/>
      <c r="M31" s="1095"/>
      <c r="N31" s="1095"/>
      <c r="O31" s="1095"/>
      <c r="P31" s="1096"/>
      <c r="Q31" s="1100">
        <v>1737</v>
      </c>
      <c r="R31" s="1101"/>
      <c r="S31" s="1101"/>
      <c r="T31" s="1101"/>
      <c r="U31" s="1101"/>
      <c r="V31" s="1101">
        <v>1470</v>
      </c>
      <c r="W31" s="1101"/>
      <c r="X31" s="1101"/>
      <c r="Y31" s="1101"/>
      <c r="Z31" s="1101"/>
      <c r="AA31" s="1101">
        <v>267</v>
      </c>
      <c r="AB31" s="1101"/>
      <c r="AC31" s="1101"/>
      <c r="AD31" s="1101"/>
      <c r="AE31" s="1102"/>
      <c r="AF31" s="1076">
        <v>3252</v>
      </c>
      <c r="AG31" s="1077"/>
      <c r="AH31" s="1077"/>
      <c r="AI31" s="1077"/>
      <c r="AJ31" s="1078"/>
      <c r="AK31" s="1037">
        <v>7</v>
      </c>
      <c r="AL31" s="1028"/>
      <c r="AM31" s="1028"/>
      <c r="AN31" s="1028"/>
      <c r="AO31" s="1028"/>
      <c r="AP31" s="1028">
        <v>0</v>
      </c>
      <c r="AQ31" s="1028"/>
      <c r="AR31" s="1028"/>
      <c r="AS31" s="1028"/>
      <c r="AT31" s="1028"/>
      <c r="AU31" s="1028">
        <v>0</v>
      </c>
      <c r="AV31" s="1028"/>
      <c r="AW31" s="1028"/>
      <c r="AX31" s="1028"/>
      <c r="AY31" s="1028"/>
      <c r="AZ31" s="1099" t="s">
        <v>576</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408</v>
      </c>
      <c r="C32" s="1095"/>
      <c r="D32" s="1095"/>
      <c r="E32" s="1095"/>
      <c r="F32" s="1095"/>
      <c r="G32" s="1095"/>
      <c r="H32" s="1095"/>
      <c r="I32" s="1095"/>
      <c r="J32" s="1095"/>
      <c r="K32" s="1095"/>
      <c r="L32" s="1095"/>
      <c r="M32" s="1095"/>
      <c r="N32" s="1095"/>
      <c r="O32" s="1095"/>
      <c r="P32" s="1096"/>
      <c r="Q32" s="1100">
        <v>1987</v>
      </c>
      <c r="R32" s="1101"/>
      <c r="S32" s="1101"/>
      <c r="T32" s="1101"/>
      <c r="U32" s="1101"/>
      <c r="V32" s="1101">
        <v>1985</v>
      </c>
      <c r="W32" s="1101"/>
      <c r="X32" s="1101"/>
      <c r="Y32" s="1101"/>
      <c r="Z32" s="1101"/>
      <c r="AA32" s="1101">
        <v>3</v>
      </c>
      <c r="AB32" s="1101"/>
      <c r="AC32" s="1101"/>
      <c r="AD32" s="1101"/>
      <c r="AE32" s="1102"/>
      <c r="AF32" s="1076">
        <v>245</v>
      </c>
      <c r="AG32" s="1077"/>
      <c r="AH32" s="1077"/>
      <c r="AI32" s="1077"/>
      <c r="AJ32" s="1078"/>
      <c r="AK32" s="1037">
        <v>350</v>
      </c>
      <c r="AL32" s="1028"/>
      <c r="AM32" s="1028"/>
      <c r="AN32" s="1028"/>
      <c r="AO32" s="1028"/>
      <c r="AP32" s="1028">
        <v>3868</v>
      </c>
      <c r="AQ32" s="1028"/>
      <c r="AR32" s="1028"/>
      <c r="AS32" s="1028"/>
      <c r="AT32" s="1028"/>
      <c r="AU32" s="1028">
        <v>1160</v>
      </c>
      <c r="AV32" s="1028"/>
      <c r="AW32" s="1028"/>
      <c r="AX32" s="1028"/>
      <c r="AY32" s="1028"/>
      <c r="AZ32" s="1099" t="s">
        <v>578</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4036</v>
      </c>
      <c r="AG63" s="1016"/>
      <c r="AH63" s="1016"/>
      <c r="AI63" s="1016"/>
      <c r="AJ63" s="1087"/>
      <c r="AK63" s="1088"/>
      <c r="AL63" s="1020"/>
      <c r="AM63" s="1020"/>
      <c r="AN63" s="1020"/>
      <c r="AO63" s="1020"/>
      <c r="AP63" s="1016">
        <v>3868</v>
      </c>
      <c r="AQ63" s="1016"/>
      <c r="AR63" s="1016"/>
      <c r="AS63" s="1016"/>
      <c r="AT63" s="1016"/>
      <c r="AU63" s="1016">
        <v>1160</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413</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399</v>
      </c>
      <c r="AL66" s="1053"/>
      <c r="AM66" s="1053"/>
      <c r="AN66" s="1053"/>
      <c r="AO66" s="1054"/>
      <c r="AP66" s="1058" t="s">
        <v>417</v>
      </c>
      <c r="AQ66" s="1059"/>
      <c r="AR66" s="1059"/>
      <c r="AS66" s="1059"/>
      <c r="AT66" s="1060"/>
      <c r="AU66" s="1058" t="s">
        <v>418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579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589</v>
      </c>
      <c r="AQ68" s="1039"/>
      <c r="AR68" s="1039"/>
      <c r="AS68" s="1039"/>
      <c r="AT68" s="1039"/>
      <c r="AU68" s="1039" t="s">
        <v>589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589</v>
      </c>
      <c r="AL69" s="1028"/>
      <c r="AM69" s="1028"/>
      <c r="AN69" s="1028"/>
      <c r="AO69" s="1028"/>
      <c r="AP69" s="1028" t="s">
        <v>590</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581</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591</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582</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589</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583</v>
      </c>
      <c r="C72" s="1032"/>
      <c r="D72" s="1032"/>
      <c r="E72" s="1032"/>
      <c r="F72" s="1032"/>
      <c r="G72" s="1032"/>
      <c r="H72" s="1032"/>
      <c r="I72" s="1032"/>
      <c r="J72" s="1032"/>
      <c r="K72" s="1032"/>
      <c r="L72" s="1032"/>
      <c r="M72" s="1032"/>
      <c r="N72" s="1032"/>
      <c r="O72" s="1032"/>
      <c r="P72" s="1033"/>
      <c r="Q72" s="1034">
        <v>180</v>
      </c>
      <c r="R72" s="1028"/>
      <c r="S72" s="1028"/>
      <c r="T72" s="1028"/>
      <c r="U72" s="1028"/>
      <c r="V72" s="1028">
        <v>175</v>
      </c>
      <c r="W72" s="1028"/>
      <c r="X72" s="1028"/>
      <c r="Y72" s="1028"/>
      <c r="Z72" s="1028"/>
      <c r="AA72" s="1028">
        <v>5</v>
      </c>
      <c r="AB72" s="1028"/>
      <c r="AC72" s="1028"/>
      <c r="AD72" s="1028"/>
      <c r="AE72" s="1028"/>
      <c r="AF72" s="1028">
        <v>5</v>
      </c>
      <c r="AG72" s="1028"/>
      <c r="AH72" s="1028"/>
      <c r="AI72" s="1028"/>
      <c r="AJ72" s="1028"/>
      <c r="AK72" s="1028">
        <v>17</v>
      </c>
      <c r="AL72" s="1028"/>
      <c r="AM72" s="1028"/>
      <c r="AN72" s="1028"/>
      <c r="AO72" s="1028"/>
      <c r="AP72" s="1028" t="s">
        <v>591</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584</v>
      </c>
      <c r="C73" s="1032"/>
      <c r="D73" s="1032"/>
      <c r="E73" s="1032"/>
      <c r="F73" s="1032"/>
      <c r="G73" s="1032"/>
      <c r="H73" s="1032"/>
      <c r="I73" s="1032"/>
      <c r="J73" s="1032"/>
      <c r="K73" s="1032"/>
      <c r="L73" s="1032"/>
      <c r="M73" s="1032"/>
      <c r="N73" s="1032"/>
      <c r="O73" s="1032"/>
      <c r="P73" s="1033"/>
      <c r="Q73" s="1034">
        <v>3717</v>
      </c>
      <c r="R73" s="1028"/>
      <c r="S73" s="1028"/>
      <c r="T73" s="1028"/>
      <c r="U73" s="1028"/>
      <c r="V73" s="1028">
        <v>3515</v>
      </c>
      <c r="W73" s="1028"/>
      <c r="X73" s="1028"/>
      <c r="Y73" s="1028"/>
      <c r="Z73" s="1028"/>
      <c r="AA73" s="1028">
        <v>202</v>
      </c>
      <c r="AB73" s="1028"/>
      <c r="AC73" s="1028"/>
      <c r="AD73" s="1028"/>
      <c r="AE73" s="1028"/>
      <c r="AF73" s="1028">
        <v>5054</v>
      </c>
      <c r="AG73" s="1028"/>
      <c r="AH73" s="1028"/>
      <c r="AI73" s="1028"/>
      <c r="AJ73" s="1028"/>
      <c r="AK73" s="1028" t="s">
        <v>590</v>
      </c>
      <c r="AL73" s="1028"/>
      <c r="AM73" s="1028"/>
      <c r="AN73" s="1028"/>
      <c r="AO73" s="1028"/>
      <c r="AP73" s="1028">
        <v>3358</v>
      </c>
      <c r="AQ73" s="1028"/>
      <c r="AR73" s="1028"/>
      <c r="AS73" s="1028"/>
      <c r="AT73" s="1028"/>
      <c r="AU73" s="1028" t="s">
        <v>590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585</v>
      </c>
      <c r="C74" s="1032"/>
      <c r="D74" s="1032"/>
      <c r="E74" s="1032"/>
      <c r="F74" s="1032"/>
      <c r="G74" s="1032"/>
      <c r="H74" s="1032"/>
      <c r="I74" s="1032"/>
      <c r="J74" s="1032"/>
      <c r="K74" s="1032"/>
      <c r="L74" s="1032"/>
      <c r="M74" s="1032"/>
      <c r="N74" s="1032"/>
      <c r="O74" s="1032"/>
      <c r="P74" s="1033"/>
      <c r="Q74" s="1034">
        <v>361</v>
      </c>
      <c r="R74" s="1028"/>
      <c r="S74" s="1028"/>
      <c r="T74" s="1028"/>
      <c r="U74" s="1028"/>
      <c r="V74" s="1028">
        <v>347</v>
      </c>
      <c r="W74" s="1028"/>
      <c r="X74" s="1028"/>
      <c r="Y74" s="1028"/>
      <c r="Z74" s="1028"/>
      <c r="AA74" s="1028">
        <v>14</v>
      </c>
      <c r="AB74" s="1028"/>
      <c r="AC74" s="1028"/>
      <c r="AD74" s="1028"/>
      <c r="AE74" s="1028"/>
      <c r="AF74" s="1028">
        <v>14</v>
      </c>
      <c r="AG74" s="1028"/>
      <c r="AH74" s="1028"/>
      <c r="AI74" s="1028"/>
      <c r="AJ74" s="1028"/>
      <c r="AK74" s="1028">
        <v>1</v>
      </c>
      <c r="AL74" s="1028"/>
      <c r="AM74" s="1028"/>
      <c r="AN74" s="1028"/>
      <c r="AO74" s="1028"/>
      <c r="AP74" s="1028" t="s">
        <v>589</v>
      </c>
      <c r="AQ74" s="1028"/>
      <c r="AR74" s="1028"/>
      <c r="AS74" s="1028"/>
      <c r="AT74" s="1028"/>
      <c r="AU74" s="1028" t="s">
        <v>589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586</v>
      </c>
      <c r="C75" s="1032"/>
      <c r="D75" s="1032"/>
      <c r="E75" s="1032"/>
      <c r="F75" s="1032"/>
      <c r="G75" s="1032"/>
      <c r="H75" s="1032"/>
      <c r="I75" s="1032"/>
      <c r="J75" s="1032"/>
      <c r="K75" s="1032"/>
      <c r="L75" s="1032"/>
      <c r="M75" s="1032"/>
      <c r="N75" s="1032"/>
      <c r="O75" s="1032"/>
      <c r="P75" s="1033"/>
      <c r="Q75" s="1035">
        <v>294</v>
      </c>
      <c r="R75" s="1036"/>
      <c r="S75" s="1036"/>
      <c r="T75" s="1036"/>
      <c r="U75" s="1037"/>
      <c r="V75" s="1038">
        <v>271</v>
      </c>
      <c r="W75" s="1036"/>
      <c r="X75" s="1036"/>
      <c r="Y75" s="1036"/>
      <c r="Z75" s="1037"/>
      <c r="AA75" s="1038">
        <v>23</v>
      </c>
      <c r="AB75" s="1036"/>
      <c r="AC75" s="1036"/>
      <c r="AD75" s="1036"/>
      <c r="AE75" s="1037"/>
      <c r="AF75" s="1038">
        <v>15</v>
      </c>
      <c r="AG75" s="1036"/>
      <c r="AH75" s="1036"/>
      <c r="AI75" s="1036"/>
      <c r="AJ75" s="1037"/>
      <c r="AK75" s="1038">
        <v>2</v>
      </c>
      <c r="AL75" s="1036"/>
      <c r="AM75" s="1036"/>
      <c r="AN75" s="1036"/>
      <c r="AO75" s="1037"/>
      <c r="AP75" s="1038" t="s">
        <v>591</v>
      </c>
      <c r="AQ75" s="1036"/>
      <c r="AR75" s="1036"/>
      <c r="AS75" s="1036"/>
      <c r="AT75" s="1037"/>
      <c r="AU75" s="1038" t="s">
        <v>589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587</v>
      </c>
      <c r="C76" s="1032"/>
      <c r="D76" s="1032"/>
      <c r="E76" s="1032"/>
      <c r="F76" s="1032"/>
      <c r="G76" s="1032"/>
      <c r="H76" s="1032"/>
      <c r="I76" s="1032"/>
      <c r="J76" s="1032"/>
      <c r="K76" s="1032"/>
      <c r="L76" s="1032"/>
      <c r="M76" s="1032"/>
      <c r="N76" s="1032"/>
      <c r="O76" s="1032"/>
      <c r="P76" s="1033"/>
      <c r="Q76" s="1035">
        <v>17</v>
      </c>
      <c r="R76" s="1036"/>
      <c r="S76" s="1036"/>
      <c r="T76" s="1036"/>
      <c r="U76" s="1037"/>
      <c r="V76" s="1038">
        <v>14</v>
      </c>
      <c r="W76" s="1036"/>
      <c r="X76" s="1036"/>
      <c r="Y76" s="1036"/>
      <c r="Z76" s="1037"/>
      <c r="AA76" s="1038">
        <v>3</v>
      </c>
      <c r="AB76" s="1036"/>
      <c r="AC76" s="1036"/>
      <c r="AD76" s="1036"/>
      <c r="AE76" s="1037"/>
      <c r="AF76" s="1038">
        <v>2</v>
      </c>
      <c r="AG76" s="1036"/>
      <c r="AH76" s="1036"/>
      <c r="AI76" s="1036"/>
      <c r="AJ76" s="1037"/>
      <c r="AK76" s="1038">
        <v>5</v>
      </c>
      <c r="AL76" s="1036"/>
      <c r="AM76" s="1036"/>
      <c r="AN76" s="1036"/>
      <c r="AO76" s="1037"/>
      <c r="AP76" s="1038" t="s">
        <v>593</v>
      </c>
      <c r="AQ76" s="1036"/>
      <c r="AR76" s="1036"/>
      <c r="AS76" s="1036"/>
      <c r="AT76" s="1037"/>
      <c r="AU76" s="1038" t="s">
        <v>589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588</v>
      </c>
      <c r="C77" s="1032"/>
      <c r="D77" s="1032"/>
      <c r="E77" s="1032"/>
      <c r="F77" s="1032"/>
      <c r="G77" s="1032"/>
      <c r="H77" s="1032"/>
      <c r="I77" s="1032"/>
      <c r="J77" s="1032"/>
      <c r="K77" s="1032"/>
      <c r="L77" s="1032"/>
      <c r="M77" s="1032"/>
      <c r="N77" s="1032"/>
      <c r="O77" s="1032"/>
      <c r="P77" s="1033"/>
      <c r="Q77" s="1035">
        <v>2548</v>
      </c>
      <c r="R77" s="1036"/>
      <c r="S77" s="1036"/>
      <c r="T77" s="1036"/>
      <c r="U77" s="1037"/>
      <c r="V77" s="1038">
        <v>2213</v>
      </c>
      <c r="W77" s="1036"/>
      <c r="X77" s="1036"/>
      <c r="Y77" s="1036"/>
      <c r="Z77" s="1037"/>
      <c r="AA77" s="1038">
        <v>335</v>
      </c>
      <c r="AB77" s="1036"/>
      <c r="AC77" s="1036"/>
      <c r="AD77" s="1036"/>
      <c r="AE77" s="1037"/>
      <c r="AF77" s="1038">
        <v>335</v>
      </c>
      <c r="AG77" s="1036"/>
      <c r="AH77" s="1036"/>
      <c r="AI77" s="1036"/>
      <c r="AJ77" s="1037"/>
      <c r="AK77" s="1038">
        <v>138</v>
      </c>
      <c r="AL77" s="1036"/>
      <c r="AM77" s="1036"/>
      <c r="AN77" s="1036"/>
      <c r="AO77" s="1037"/>
      <c r="AP77" s="1038" t="s">
        <v>591</v>
      </c>
      <c r="AQ77" s="1036"/>
      <c r="AR77" s="1036"/>
      <c r="AS77" s="1036"/>
      <c r="AT77" s="1037"/>
      <c r="AU77" s="1038" t="s">
        <v>590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t="s">
        <v>600</v>
      </c>
      <c r="C78" s="1032"/>
      <c r="D78" s="1032"/>
      <c r="E78" s="1032"/>
      <c r="F78" s="1032"/>
      <c r="G78" s="1032"/>
      <c r="H78" s="1032"/>
      <c r="I78" s="1032"/>
      <c r="J78" s="1032"/>
      <c r="K78" s="1032"/>
      <c r="L78" s="1032"/>
      <c r="M78" s="1032"/>
      <c r="N78" s="1032"/>
      <c r="O78" s="1032"/>
      <c r="P78" s="1033"/>
      <c r="Q78" s="1034">
        <v>659115</v>
      </c>
      <c r="R78" s="1028"/>
      <c r="S78" s="1028"/>
      <c r="T78" s="1028"/>
      <c r="U78" s="1028"/>
      <c r="V78" s="1028">
        <v>635247</v>
      </c>
      <c r="W78" s="1028"/>
      <c r="X78" s="1028"/>
      <c r="Y78" s="1028"/>
      <c r="Z78" s="1028"/>
      <c r="AA78" s="1028">
        <v>23868</v>
      </c>
      <c r="AB78" s="1028"/>
      <c r="AC78" s="1028"/>
      <c r="AD78" s="1028"/>
      <c r="AE78" s="1028"/>
      <c r="AF78" s="1028">
        <v>23868</v>
      </c>
      <c r="AG78" s="1028"/>
      <c r="AH78" s="1028"/>
      <c r="AI78" s="1028"/>
      <c r="AJ78" s="1028"/>
      <c r="AK78" s="1028">
        <v>3257</v>
      </c>
      <c r="AL78" s="1028"/>
      <c r="AM78" s="1028"/>
      <c r="AN78" s="1028"/>
      <c r="AO78" s="1028"/>
      <c r="AP78" s="1028" t="s">
        <v>594</v>
      </c>
      <c r="AQ78" s="1028"/>
      <c r="AR78" s="1028"/>
      <c r="AS78" s="1028"/>
      <c r="AT78" s="1028"/>
      <c r="AU78" s="1028" t="s">
        <v>589</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29549</v>
      </c>
      <c r="AG88" s="1016"/>
      <c r="AH88" s="1016"/>
      <c r="AI88" s="1016"/>
      <c r="AJ88" s="1016"/>
      <c r="AK88" s="1020"/>
      <c r="AL88" s="1020"/>
      <c r="AM88" s="1020"/>
      <c r="AN88" s="1020"/>
      <c r="AO88" s="1020"/>
      <c r="AP88" s="1016">
        <v>3358</v>
      </c>
      <c r="AQ88" s="1016"/>
      <c r="AR88" s="1016"/>
      <c r="AS88" s="1016"/>
      <c r="AT88" s="1016"/>
      <c r="AU88" s="1016" t="s">
        <v>597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v>3</v>
      </c>
      <c r="CX102" s="1008"/>
      <c r="CY102" s="1008"/>
      <c r="CZ102" s="1008"/>
      <c r="DA102" s="1009"/>
      <c r="DB102" s="1007" t="s">
        <v>598</v>
      </c>
      <c r="DC102" s="1008"/>
      <c r="DD102" s="1008"/>
      <c r="DE102" s="1008"/>
      <c r="DF102" s="1009"/>
      <c r="DG102" s="1007" t="s">
        <v>599</v>
      </c>
      <c r="DH102" s="1008"/>
      <c r="DI102" s="1008"/>
      <c r="DJ102" s="1008"/>
      <c r="DK102" s="1009"/>
      <c r="DL102" s="1007" t="s">
        <v>598</v>
      </c>
      <c r="DM102" s="1008"/>
      <c r="DN102" s="1008"/>
      <c r="DO102" s="1008"/>
      <c r="DP102" s="1009"/>
      <c r="DQ102" s="1007" t="s">
        <v>598</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2342860</v>
      </c>
      <c r="AB110" s="944"/>
      <c r="AC110" s="944"/>
      <c r="AD110" s="944"/>
      <c r="AE110" s="945"/>
      <c r="AF110" s="946">
        <v>2241240</v>
      </c>
      <c r="AG110" s="944"/>
      <c r="AH110" s="944"/>
      <c r="AI110" s="944"/>
      <c r="AJ110" s="945"/>
      <c r="AK110" s="946">
        <v>2104602</v>
      </c>
      <c r="AL110" s="944"/>
      <c r="AM110" s="944"/>
      <c r="AN110" s="944"/>
      <c r="AO110" s="945"/>
      <c r="AP110" s="947">
        <v>13.9</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21261033</v>
      </c>
      <c r="BR110" s="891"/>
      <c r="BS110" s="891"/>
      <c r="BT110" s="891"/>
      <c r="BU110" s="891"/>
      <c r="BV110" s="891">
        <v>20779931</v>
      </c>
      <c r="BW110" s="891"/>
      <c r="BX110" s="891"/>
      <c r="BY110" s="891"/>
      <c r="BZ110" s="891"/>
      <c r="CA110" s="891">
        <v>20578359</v>
      </c>
      <c r="CB110" s="891"/>
      <c r="CC110" s="891"/>
      <c r="CD110" s="891"/>
      <c r="CE110" s="891"/>
      <c r="CF110" s="915">
        <v>136.30000000000001</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178</v>
      </c>
      <c r="DH110" s="891"/>
      <c r="DI110" s="891"/>
      <c r="DJ110" s="891"/>
      <c r="DK110" s="891"/>
      <c r="DL110" s="891" t="s">
        <v>178</v>
      </c>
      <c r="DM110" s="891"/>
      <c r="DN110" s="891"/>
      <c r="DO110" s="891"/>
      <c r="DP110" s="891"/>
      <c r="DQ110" s="891" t="s">
        <v>178</v>
      </c>
      <c r="DR110" s="891"/>
      <c r="DS110" s="891"/>
      <c r="DT110" s="891"/>
      <c r="DU110" s="891"/>
      <c r="DV110" s="892" t="s">
        <v>178</v>
      </c>
      <c r="DW110" s="892"/>
      <c r="DX110" s="892"/>
      <c r="DY110" s="892"/>
      <c r="DZ110" s="893"/>
    </row>
    <row r="111" spans="1:131" s="248" customFormat="1" ht="26.25" customHeight="1">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411</v>
      </c>
      <c r="AB111" s="972"/>
      <c r="AC111" s="972"/>
      <c r="AD111" s="972"/>
      <c r="AE111" s="973"/>
      <c r="AF111" s="974" t="s">
        <v>411</v>
      </c>
      <c r="AG111" s="972"/>
      <c r="AH111" s="972"/>
      <c r="AI111" s="972"/>
      <c r="AJ111" s="973"/>
      <c r="AK111" s="974" t="s">
        <v>437</v>
      </c>
      <c r="AL111" s="972"/>
      <c r="AM111" s="972"/>
      <c r="AN111" s="972"/>
      <c r="AO111" s="973"/>
      <c r="AP111" s="975" t="s">
        <v>437</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583163</v>
      </c>
      <c r="BR111" s="863"/>
      <c r="BS111" s="863"/>
      <c r="BT111" s="863"/>
      <c r="BU111" s="863"/>
      <c r="BV111" s="863">
        <v>536075</v>
      </c>
      <c r="BW111" s="863"/>
      <c r="BX111" s="863"/>
      <c r="BY111" s="863"/>
      <c r="BZ111" s="863"/>
      <c r="CA111" s="863">
        <v>477126</v>
      </c>
      <c r="CB111" s="863"/>
      <c r="CC111" s="863"/>
      <c r="CD111" s="863"/>
      <c r="CE111" s="863"/>
      <c r="CF111" s="924">
        <v>3.2</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411</v>
      </c>
      <c r="DH111" s="863"/>
      <c r="DI111" s="863"/>
      <c r="DJ111" s="863"/>
      <c r="DK111" s="863"/>
      <c r="DL111" s="863" t="s">
        <v>178</v>
      </c>
      <c r="DM111" s="863"/>
      <c r="DN111" s="863"/>
      <c r="DO111" s="863"/>
      <c r="DP111" s="863"/>
      <c r="DQ111" s="863" t="s">
        <v>437</v>
      </c>
      <c r="DR111" s="863"/>
      <c r="DS111" s="863"/>
      <c r="DT111" s="863"/>
      <c r="DU111" s="863"/>
      <c r="DV111" s="840" t="s">
        <v>411</v>
      </c>
      <c r="DW111" s="840"/>
      <c r="DX111" s="840"/>
      <c r="DY111" s="840"/>
      <c r="DZ111" s="841"/>
    </row>
    <row r="112" spans="1:131" s="248" customFormat="1" ht="26.25" customHeight="1">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437</v>
      </c>
      <c r="AB112" s="826"/>
      <c r="AC112" s="826"/>
      <c r="AD112" s="826"/>
      <c r="AE112" s="827"/>
      <c r="AF112" s="828" t="s">
        <v>437</v>
      </c>
      <c r="AG112" s="826"/>
      <c r="AH112" s="826"/>
      <c r="AI112" s="826"/>
      <c r="AJ112" s="827"/>
      <c r="AK112" s="828" t="s">
        <v>437</v>
      </c>
      <c r="AL112" s="826"/>
      <c r="AM112" s="826"/>
      <c r="AN112" s="826"/>
      <c r="AO112" s="827"/>
      <c r="AP112" s="873" t="s">
        <v>411</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1548434</v>
      </c>
      <c r="BR112" s="863"/>
      <c r="BS112" s="863"/>
      <c r="BT112" s="863"/>
      <c r="BU112" s="863"/>
      <c r="BV112" s="863">
        <v>1217524</v>
      </c>
      <c r="BW112" s="863"/>
      <c r="BX112" s="863"/>
      <c r="BY112" s="863"/>
      <c r="BZ112" s="863"/>
      <c r="CA112" s="863">
        <v>1160342</v>
      </c>
      <c r="CB112" s="863"/>
      <c r="CC112" s="863"/>
      <c r="CD112" s="863"/>
      <c r="CE112" s="863"/>
      <c r="CF112" s="924">
        <v>7.7</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437</v>
      </c>
      <c r="DH112" s="863"/>
      <c r="DI112" s="863"/>
      <c r="DJ112" s="863"/>
      <c r="DK112" s="863"/>
      <c r="DL112" s="863" t="s">
        <v>437</v>
      </c>
      <c r="DM112" s="863"/>
      <c r="DN112" s="863"/>
      <c r="DO112" s="863"/>
      <c r="DP112" s="863"/>
      <c r="DQ112" s="863" t="s">
        <v>178</v>
      </c>
      <c r="DR112" s="863"/>
      <c r="DS112" s="863"/>
      <c r="DT112" s="863"/>
      <c r="DU112" s="863"/>
      <c r="DV112" s="840" t="s">
        <v>437</v>
      </c>
      <c r="DW112" s="840"/>
      <c r="DX112" s="840"/>
      <c r="DY112" s="840"/>
      <c r="DZ112" s="841"/>
    </row>
    <row r="113" spans="1:130" s="248" customFormat="1" ht="26.25" customHeight="1">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142254</v>
      </c>
      <c r="AB113" s="972"/>
      <c r="AC113" s="972"/>
      <c r="AD113" s="972"/>
      <c r="AE113" s="973"/>
      <c r="AF113" s="974">
        <v>115140</v>
      </c>
      <c r="AG113" s="972"/>
      <c r="AH113" s="972"/>
      <c r="AI113" s="972"/>
      <c r="AJ113" s="973"/>
      <c r="AK113" s="974">
        <v>161750</v>
      </c>
      <c r="AL113" s="972"/>
      <c r="AM113" s="972"/>
      <c r="AN113" s="972"/>
      <c r="AO113" s="973"/>
      <c r="AP113" s="975">
        <v>1.1000000000000001</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298</v>
      </c>
      <c r="BR113" s="863"/>
      <c r="BS113" s="863"/>
      <c r="BT113" s="863"/>
      <c r="BU113" s="863"/>
      <c r="BV113" s="863" t="s">
        <v>178</v>
      </c>
      <c r="BW113" s="863"/>
      <c r="BX113" s="863"/>
      <c r="BY113" s="863"/>
      <c r="BZ113" s="863"/>
      <c r="CA113" s="863" t="s">
        <v>437</v>
      </c>
      <c r="CB113" s="863"/>
      <c r="CC113" s="863"/>
      <c r="CD113" s="863"/>
      <c r="CE113" s="863"/>
      <c r="CF113" s="924" t="s">
        <v>437</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178</v>
      </c>
      <c r="DM113" s="826"/>
      <c r="DN113" s="826"/>
      <c r="DO113" s="826"/>
      <c r="DP113" s="827"/>
      <c r="DQ113" s="828" t="s">
        <v>448</v>
      </c>
      <c r="DR113" s="826"/>
      <c r="DS113" s="826"/>
      <c r="DT113" s="826"/>
      <c r="DU113" s="827"/>
      <c r="DV113" s="873" t="s">
        <v>178</v>
      </c>
      <c r="DW113" s="874"/>
      <c r="DX113" s="874"/>
      <c r="DY113" s="874"/>
      <c r="DZ113" s="875"/>
    </row>
    <row r="114" spans="1:130" s="248" customFormat="1" ht="26.25" customHeight="1">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6943</v>
      </c>
      <c r="AB114" s="826"/>
      <c r="AC114" s="826"/>
      <c r="AD114" s="826"/>
      <c r="AE114" s="827"/>
      <c r="AF114" s="828">
        <v>17804</v>
      </c>
      <c r="AG114" s="826"/>
      <c r="AH114" s="826"/>
      <c r="AI114" s="826"/>
      <c r="AJ114" s="827"/>
      <c r="AK114" s="828">
        <v>6623</v>
      </c>
      <c r="AL114" s="826"/>
      <c r="AM114" s="826"/>
      <c r="AN114" s="826"/>
      <c r="AO114" s="827"/>
      <c r="AP114" s="873">
        <v>0</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1978942</v>
      </c>
      <c r="BR114" s="863"/>
      <c r="BS114" s="863"/>
      <c r="BT114" s="863"/>
      <c r="BU114" s="863"/>
      <c r="BV114" s="863">
        <v>1989379</v>
      </c>
      <c r="BW114" s="863"/>
      <c r="BX114" s="863"/>
      <c r="BY114" s="863"/>
      <c r="BZ114" s="863"/>
      <c r="CA114" s="863">
        <v>1930298</v>
      </c>
      <c r="CB114" s="863"/>
      <c r="CC114" s="863"/>
      <c r="CD114" s="863"/>
      <c r="CE114" s="863"/>
      <c r="CF114" s="924">
        <v>12.8</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411</v>
      </c>
      <c r="DH114" s="826"/>
      <c r="DI114" s="826"/>
      <c r="DJ114" s="826"/>
      <c r="DK114" s="827"/>
      <c r="DL114" s="828" t="s">
        <v>437</v>
      </c>
      <c r="DM114" s="826"/>
      <c r="DN114" s="826"/>
      <c r="DO114" s="826"/>
      <c r="DP114" s="827"/>
      <c r="DQ114" s="828" t="s">
        <v>437</v>
      </c>
      <c r="DR114" s="826"/>
      <c r="DS114" s="826"/>
      <c r="DT114" s="826"/>
      <c r="DU114" s="827"/>
      <c r="DV114" s="873" t="s">
        <v>178</v>
      </c>
      <c r="DW114" s="874"/>
      <c r="DX114" s="874"/>
      <c r="DY114" s="874"/>
      <c r="DZ114" s="875"/>
    </row>
    <row r="115" spans="1:130" s="248" customFormat="1" ht="26.25" customHeight="1">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778</v>
      </c>
      <c r="AB115" s="972"/>
      <c r="AC115" s="972"/>
      <c r="AD115" s="972"/>
      <c r="AE115" s="973"/>
      <c r="AF115" s="974">
        <v>778</v>
      </c>
      <c r="AG115" s="972"/>
      <c r="AH115" s="972"/>
      <c r="AI115" s="972"/>
      <c r="AJ115" s="973"/>
      <c r="AK115" s="974">
        <v>778</v>
      </c>
      <c r="AL115" s="972"/>
      <c r="AM115" s="972"/>
      <c r="AN115" s="972"/>
      <c r="AO115" s="973"/>
      <c r="AP115" s="975">
        <v>0</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437</v>
      </c>
      <c r="BR115" s="863"/>
      <c r="BS115" s="863"/>
      <c r="BT115" s="863"/>
      <c r="BU115" s="863"/>
      <c r="BV115" s="863" t="s">
        <v>411</v>
      </c>
      <c r="BW115" s="863"/>
      <c r="BX115" s="863"/>
      <c r="BY115" s="863"/>
      <c r="BZ115" s="863"/>
      <c r="CA115" s="863" t="s">
        <v>411</v>
      </c>
      <c r="CB115" s="863"/>
      <c r="CC115" s="863"/>
      <c r="CD115" s="863"/>
      <c r="CE115" s="863"/>
      <c r="CF115" s="924" t="s">
        <v>178</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178</v>
      </c>
      <c r="DM115" s="826"/>
      <c r="DN115" s="826"/>
      <c r="DO115" s="826"/>
      <c r="DP115" s="827"/>
      <c r="DQ115" s="828" t="s">
        <v>178</v>
      </c>
      <c r="DR115" s="826"/>
      <c r="DS115" s="826"/>
      <c r="DT115" s="826"/>
      <c r="DU115" s="827"/>
      <c r="DV115" s="873" t="s">
        <v>178</v>
      </c>
      <c r="DW115" s="874"/>
      <c r="DX115" s="874"/>
      <c r="DY115" s="874"/>
      <c r="DZ115" s="875"/>
    </row>
    <row r="116" spans="1:130" s="248" customFormat="1" ht="26.25" customHeight="1">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411</v>
      </c>
      <c r="AB116" s="826"/>
      <c r="AC116" s="826"/>
      <c r="AD116" s="826"/>
      <c r="AE116" s="827"/>
      <c r="AF116" s="828" t="s">
        <v>437</v>
      </c>
      <c r="AG116" s="826"/>
      <c r="AH116" s="826"/>
      <c r="AI116" s="826"/>
      <c r="AJ116" s="827"/>
      <c r="AK116" s="828" t="s">
        <v>178</v>
      </c>
      <c r="AL116" s="826"/>
      <c r="AM116" s="826"/>
      <c r="AN116" s="826"/>
      <c r="AO116" s="827"/>
      <c r="AP116" s="873" t="s">
        <v>448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178</v>
      </c>
      <c r="BR116" s="863"/>
      <c r="BS116" s="863"/>
      <c r="BT116" s="863"/>
      <c r="BU116" s="863"/>
      <c r="BV116" s="863" t="s">
        <v>411</v>
      </c>
      <c r="BW116" s="863"/>
      <c r="BX116" s="863"/>
      <c r="BY116" s="863"/>
      <c r="BZ116" s="863"/>
      <c r="CA116" s="863" t="s">
        <v>178</v>
      </c>
      <c r="CB116" s="863"/>
      <c r="CC116" s="863"/>
      <c r="CD116" s="863"/>
      <c r="CE116" s="863"/>
      <c r="CF116" s="924" t="s">
        <v>178</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178</v>
      </c>
      <c r="DM116" s="826"/>
      <c r="DN116" s="826"/>
      <c r="DO116" s="826"/>
      <c r="DP116" s="827"/>
      <c r="DQ116" s="828" t="s">
        <v>411</v>
      </c>
      <c r="DR116" s="826"/>
      <c r="DS116" s="826"/>
      <c r="DT116" s="826"/>
      <c r="DU116" s="827"/>
      <c r="DV116" s="873" t="s">
        <v>448</v>
      </c>
      <c r="DW116" s="874"/>
      <c r="DX116" s="874"/>
      <c r="DY116" s="874"/>
      <c r="DZ116" s="875"/>
    </row>
    <row r="117" spans="1:130" s="248" customFormat="1" ht="26.25" customHeight="1">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2492835</v>
      </c>
      <c r="AB117" s="958"/>
      <c r="AC117" s="958"/>
      <c r="AD117" s="958"/>
      <c r="AE117" s="959"/>
      <c r="AF117" s="960">
        <v>2374962</v>
      </c>
      <c r="AG117" s="958"/>
      <c r="AH117" s="958"/>
      <c r="AI117" s="958"/>
      <c r="AJ117" s="959"/>
      <c r="AK117" s="960">
        <v>2273753</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178</v>
      </c>
      <c r="BR117" s="863"/>
      <c r="BS117" s="863"/>
      <c r="BT117" s="863"/>
      <c r="BU117" s="863"/>
      <c r="BV117" s="863" t="s">
        <v>178</v>
      </c>
      <c r="BW117" s="863"/>
      <c r="BX117" s="863"/>
      <c r="BY117" s="863"/>
      <c r="BZ117" s="863"/>
      <c r="CA117" s="863" t="s">
        <v>178</v>
      </c>
      <c r="CB117" s="863"/>
      <c r="CC117" s="863"/>
      <c r="CD117" s="863"/>
      <c r="CE117" s="863"/>
      <c r="CF117" s="924" t="s">
        <v>411</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437</v>
      </c>
      <c r="DM117" s="826"/>
      <c r="DN117" s="826"/>
      <c r="DO117" s="826"/>
      <c r="DP117" s="827"/>
      <c r="DQ117" s="828" t="s">
        <v>411</v>
      </c>
      <c r="DR117" s="826"/>
      <c r="DS117" s="826"/>
      <c r="DT117" s="826"/>
      <c r="DU117" s="827"/>
      <c r="DV117" s="873" t="s">
        <v>437</v>
      </c>
      <c r="DW117" s="874"/>
      <c r="DX117" s="874"/>
      <c r="DY117" s="874"/>
      <c r="DZ117" s="875"/>
    </row>
    <row r="118" spans="1:130" s="248" customFormat="1" ht="26.25" customHeight="1">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411</v>
      </c>
      <c r="BR118" s="894"/>
      <c r="BS118" s="894"/>
      <c r="BT118" s="894"/>
      <c r="BU118" s="894"/>
      <c r="BV118" s="894" t="s">
        <v>448</v>
      </c>
      <c r="BW118" s="894"/>
      <c r="BX118" s="894"/>
      <c r="BY118" s="894"/>
      <c r="BZ118" s="894"/>
      <c r="CA118" s="894" t="s">
        <v>411</v>
      </c>
      <c r="CB118" s="894"/>
      <c r="CC118" s="894"/>
      <c r="CD118" s="894"/>
      <c r="CE118" s="894"/>
      <c r="CF118" s="924" t="s">
        <v>411</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411</v>
      </c>
      <c r="DH118" s="826"/>
      <c r="DI118" s="826"/>
      <c r="DJ118" s="826"/>
      <c r="DK118" s="827"/>
      <c r="DL118" s="828" t="s">
        <v>411</v>
      </c>
      <c r="DM118" s="826"/>
      <c r="DN118" s="826"/>
      <c r="DO118" s="826"/>
      <c r="DP118" s="827"/>
      <c r="DQ118" s="828" t="s">
        <v>437</v>
      </c>
      <c r="DR118" s="826"/>
      <c r="DS118" s="826"/>
      <c r="DT118" s="826"/>
      <c r="DU118" s="827"/>
      <c r="DV118" s="873" t="s">
        <v>178</v>
      </c>
      <c r="DW118" s="874"/>
      <c r="DX118" s="874"/>
      <c r="DY118" s="874"/>
      <c r="DZ118" s="875"/>
    </row>
    <row r="119" spans="1:130" s="248" customFormat="1" ht="26.25" customHeight="1">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411</v>
      </c>
      <c r="AB119" s="944"/>
      <c r="AC119" s="944"/>
      <c r="AD119" s="944"/>
      <c r="AE119" s="945"/>
      <c r="AF119" s="946" t="s">
        <v>178</v>
      </c>
      <c r="AG119" s="944"/>
      <c r="AH119" s="944"/>
      <c r="AI119" s="944"/>
      <c r="AJ119" s="945"/>
      <c r="AK119" s="946" t="s">
        <v>437</v>
      </c>
      <c r="AL119" s="944"/>
      <c r="AM119" s="944"/>
      <c r="AN119" s="944"/>
      <c r="AO119" s="945"/>
      <c r="AP119" s="947" t="s">
        <v>411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463</v>
      </c>
      <c r="BP119" s="927"/>
      <c r="BQ119" s="931">
        <v>25371870</v>
      </c>
      <c r="BR119" s="894"/>
      <c r="BS119" s="894"/>
      <c r="BT119" s="894"/>
      <c r="BU119" s="894"/>
      <c r="BV119" s="894">
        <v>24522909</v>
      </c>
      <c r="BW119" s="894"/>
      <c r="BX119" s="894"/>
      <c r="BY119" s="894"/>
      <c r="BZ119" s="894"/>
      <c r="CA119" s="894">
        <v>24146125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583163</v>
      </c>
      <c r="DH119" s="809"/>
      <c r="DI119" s="809"/>
      <c r="DJ119" s="809"/>
      <c r="DK119" s="810"/>
      <c r="DL119" s="811">
        <v>536075</v>
      </c>
      <c r="DM119" s="809"/>
      <c r="DN119" s="809"/>
      <c r="DO119" s="809"/>
      <c r="DP119" s="810"/>
      <c r="DQ119" s="811">
        <v>477126</v>
      </c>
      <c r="DR119" s="809"/>
      <c r="DS119" s="809"/>
      <c r="DT119" s="809"/>
      <c r="DU119" s="810"/>
      <c r="DV119" s="897">
        <v>3.2</v>
      </c>
      <c r="DW119" s="898"/>
      <c r="DX119" s="898"/>
      <c r="DY119" s="898"/>
      <c r="DZ119" s="899"/>
    </row>
    <row r="120" spans="1:130" s="248" customFormat="1" ht="26.25" customHeight="1">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178</v>
      </c>
      <c r="AB120" s="826"/>
      <c r="AC120" s="826"/>
      <c r="AD120" s="826"/>
      <c r="AE120" s="827"/>
      <c r="AF120" s="828" t="s">
        <v>178</v>
      </c>
      <c r="AG120" s="826"/>
      <c r="AH120" s="826"/>
      <c r="AI120" s="826"/>
      <c r="AJ120" s="827"/>
      <c r="AK120" s="828" t="s">
        <v>411</v>
      </c>
      <c r="AL120" s="826"/>
      <c r="AM120" s="826"/>
      <c r="AN120" s="826"/>
      <c r="AO120" s="827"/>
      <c r="AP120" s="873" t="s">
        <v>178</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9141711</v>
      </c>
      <c r="BR120" s="891"/>
      <c r="BS120" s="891"/>
      <c r="BT120" s="891"/>
      <c r="BU120" s="891"/>
      <c r="BV120" s="891">
        <v>8854371</v>
      </c>
      <c r="BW120" s="891"/>
      <c r="BX120" s="891"/>
      <c r="BY120" s="891"/>
      <c r="BZ120" s="891"/>
      <c r="CA120" s="891">
        <v>9577933</v>
      </c>
      <c r="CB120" s="891"/>
      <c r="CC120" s="891"/>
      <c r="CD120" s="891"/>
      <c r="CE120" s="891"/>
      <c r="CF120" s="915">
        <v>63.5</v>
      </c>
      <c r="CG120" s="916"/>
      <c r="CH120" s="916"/>
      <c r="CI120" s="916"/>
      <c r="CJ120" s="916"/>
      <c r="CK120" s="917" t="s">
        <v>467</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1548434</v>
      </c>
      <c r="DH120" s="891"/>
      <c r="DI120" s="891"/>
      <c r="DJ120" s="891"/>
      <c r="DK120" s="891"/>
      <c r="DL120" s="891">
        <v>1217524</v>
      </c>
      <c r="DM120" s="891"/>
      <c r="DN120" s="891"/>
      <c r="DO120" s="891"/>
      <c r="DP120" s="891"/>
      <c r="DQ120" s="891">
        <v>1160342</v>
      </c>
      <c r="DR120" s="891"/>
      <c r="DS120" s="891"/>
      <c r="DT120" s="891"/>
      <c r="DU120" s="891"/>
      <c r="DV120" s="892">
        <v>7.7</v>
      </c>
      <c r="DW120" s="892"/>
      <c r="DX120" s="892"/>
      <c r="DY120" s="892"/>
      <c r="DZ120" s="893"/>
    </row>
    <row r="121" spans="1:130" s="248" customFormat="1" ht="26.25" customHeight="1">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778</v>
      </c>
      <c r="AB121" s="826"/>
      <c r="AC121" s="826"/>
      <c r="AD121" s="826"/>
      <c r="AE121" s="827"/>
      <c r="AF121" s="828">
        <v>778</v>
      </c>
      <c r="AG121" s="826"/>
      <c r="AH121" s="826"/>
      <c r="AI121" s="826"/>
      <c r="AJ121" s="827"/>
      <c r="AK121" s="828">
        <v>778</v>
      </c>
      <c r="AL121" s="826"/>
      <c r="AM121" s="826"/>
      <c r="AN121" s="826"/>
      <c r="AO121" s="827"/>
      <c r="AP121" s="873">
        <v>0</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2460746</v>
      </c>
      <c r="BR121" s="863"/>
      <c r="BS121" s="863"/>
      <c r="BT121" s="863"/>
      <c r="BU121" s="863"/>
      <c r="BV121" s="863">
        <v>2340894</v>
      </c>
      <c r="BW121" s="863"/>
      <c r="BX121" s="863"/>
      <c r="BY121" s="863"/>
      <c r="BZ121" s="863"/>
      <c r="CA121" s="863">
        <v>2217359</v>
      </c>
      <c r="CB121" s="863"/>
      <c r="CC121" s="863"/>
      <c r="CD121" s="863"/>
      <c r="CE121" s="863"/>
      <c r="CF121" s="924">
        <v>14.7</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t="s">
        <v>411</v>
      </c>
      <c r="DH121" s="863"/>
      <c r="DI121" s="863"/>
      <c r="DJ121" s="863"/>
      <c r="DK121" s="863"/>
      <c r="DL121" s="863" t="s">
        <v>411</v>
      </c>
      <c r="DM121" s="863"/>
      <c r="DN121" s="863"/>
      <c r="DO121" s="863"/>
      <c r="DP121" s="863"/>
      <c r="DQ121" s="863" t="s">
        <v>411</v>
      </c>
      <c r="DR121" s="863"/>
      <c r="DS121" s="863"/>
      <c r="DT121" s="863"/>
      <c r="DU121" s="863"/>
      <c r="DV121" s="840" t="s">
        <v>411</v>
      </c>
      <c r="DW121" s="840"/>
      <c r="DX121" s="840"/>
      <c r="DY121" s="840"/>
      <c r="DZ121" s="841"/>
    </row>
    <row r="122" spans="1:130" s="248" customFormat="1" ht="26.25" customHeight="1">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448</v>
      </c>
      <c r="AB122" s="826"/>
      <c r="AC122" s="826"/>
      <c r="AD122" s="826"/>
      <c r="AE122" s="827"/>
      <c r="AF122" s="828" t="s">
        <v>178</v>
      </c>
      <c r="AG122" s="826"/>
      <c r="AH122" s="826"/>
      <c r="AI122" s="826"/>
      <c r="AJ122" s="827"/>
      <c r="AK122" s="828" t="s">
        <v>178</v>
      </c>
      <c r="AL122" s="826"/>
      <c r="AM122" s="826"/>
      <c r="AN122" s="826"/>
      <c r="AO122" s="827"/>
      <c r="AP122" s="873" t="s">
        <v>411</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19601513</v>
      </c>
      <c r="BR122" s="894"/>
      <c r="BS122" s="894"/>
      <c r="BT122" s="894"/>
      <c r="BU122" s="894"/>
      <c r="BV122" s="894">
        <v>19465595</v>
      </c>
      <c r="BW122" s="894"/>
      <c r="BX122" s="894"/>
      <c r="BY122" s="894"/>
      <c r="BZ122" s="894"/>
      <c r="CA122" s="894">
        <v>19316497</v>
      </c>
      <c r="CB122" s="894"/>
      <c r="CC122" s="894"/>
      <c r="CD122" s="894"/>
      <c r="CE122" s="894"/>
      <c r="CF122" s="895">
        <v>128</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178</v>
      </c>
      <c r="AB123" s="826"/>
      <c r="AC123" s="826"/>
      <c r="AD123" s="826"/>
      <c r="AE123" s="827"/>
      <c r="AF123" s="828" t="s">
        <v>178</v>
      </c>
      <c r="AG123" s="826"/>
      <c r="AH123" s="826"/>
      <c r="AI123" s="826"/>
      <c r="AJ123" s="827"/>
      <c r="AK123" s="828" t="s">
        <v>411</v>
      </c>
      <c r="AL123" s="826"/>
      <c r="AM123" s="826"/>
      <c r="AN123" s="826"/>
      <c r="AO123" s="827"/>
      <c r="AP123" s="873" t="s">
        <v>411</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471</v>
      </c>
      <c r="BP123" s="927"/>
      <c r="BQ123" s="881">
        <v>31203970</v>
      </c>
      <c r="BR123" s="882"/>
      <c r="BS123" s="882"/>
      <c r="BT123" s="882"/>
      <c r="BU123" s="882"/>
      <c r="BV123" s="882">
        <v>30660860</v>
      </c>
      <c r="BW123" s="882"/>
      <c r="BX123" s="882"/>
      <c r="BY123" s="882"/>
      <c r="BZ123" s="882"/>
      <c r="CA123" s="882">
        <v>31111789</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448</v>
      </c>
      <c r="AB124" s="826"/>
      <c r="AC124" s="826"/>
      <c r="AD124" s="826"/>
      <c r="AE124" s="827"/>
      <c r="AF124" s="828" t="s">
        <v>448</v>
      </c>
      <c r="AG124" s="826"/>
      <c r="AH124" s="826"/>
      <c r="AI124" s="826"/>
      <c r="AJ124" s="827"/>
      <c r="AK124" s="828" t="s">
        <v>448</v>
      </c>
      <c r="AL124" s="826"/>
      <c r="AM124" s="826"/>
      <c r="AN124" s="826"/>
      <c r="AO124" s="827"/>
      <c r="AP124" s="873" t="s">
        <v>178</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178</v>
      </c>
      <c r="BR124" s="880"/>
      <c r="BS124" s="880"/>
      <c r="BT124" s="880"/>
      <c r="BU124" s="880"/>
      <c r="BV124" s="880" t="s">
        <v>448</v>
      </c>
      <c r="BW124" s="880"/>
      <c r="BX124" s="880"/>
      <c r="BY124" s="880"/>
      <c r="BZ124" s="880"/>
      <c r="CA124" s="880" t="s">
        <v>448</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178</v>
      </c>
      <c r="DH124" s="809"/>
      <c r="DI124" s="809"/>
      <c r="DJ124" s="809"/>
      <c r="DK124" s="810"/>
      <c r="DL124" s="811" t="s">
        <v>411</v>
      </c>
      <c r="DM124" s="809"/>
      <c r="DN124" s="809"/>
      <c r="DO124" s="809"/>
      <c r="DP124" s="810"/>
      <c r="DQ124" s="811" t="s">
        <v>178</v>
      </c>
      <c r="DR124" s="809"/>
      <c r="DS124" s="809"/>
      <c r="DT124" s="809"/>
      <c r="DU124" s="810"/>
      <c r="DV124" s="897" t="s">
        <v>178</v>
      </c>
      <c r="DW124" s="898"/>
      <c r="DX124" s="898"/>
      <c r="DY124" s="898"/>
      <c r="DZ124" s="899"/>
    </row>
    <row r="125" spans="1:130" s="248" customFormat="1" ht="26.25" customHeight="1">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178</v>
      </c>
      <c r="AB125" s="826"/>
      <c r="AC125" s="826"/>
      <c r="AD125" s="826"/>
      <c r="AE125" s="827"/>
      <c r="AF125" s="828" t="s">
        <v>178</v>
      </c>
      <c r="AG125" s="826"/>
      <c r="AH125" s="826"/>
      <c r="AI125" s="826"/>
      <c r="AJ125" s="827"/>
      <c r="AK125" s="828" t="s">
        <v>178</v>
      </c>
      <c r="AL125" s="826"/>
      <c r="AM125" s="826"/>
      <c r="AN125" s="826"/>
      <c r="AO125" s="827"/>
      <c r="AP125" s="873" t="s">
        <v>178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178</v>
      </c>
      <c r="DH125" s="891"/>
      <c r="DI125" s="891"/>
      <c r="DJ125" s="891"/>
      <c r="DK125" s="891"/>
      <c r="DL125" s="891" t="s">
        <v>178</v>
      </c>
      <c r="DM125" s="891"/>
      <c r="DN125" s="891"/>
      <c r="DO125" s="891"/>
      <c r="DP125" s="891"/>
      <c r="DQ125" s="891" t="s">
        <v>411</v>
      </c>
      <c r="DR125" s="891"/>
      <c r="DS125" s="891"/>
      <c r="DT125" s="891"/>
      <c r="DU125" s="891"/>
      <c r="DV125" s="892" t="s">
        <v>411</v>
      </c>
      <c r="DW125" s="892"/>
      <c r="DX125" s="892"/>
      <c r="DY125" s="892"/>
      <c r="DZ125" s="893"/>
    </row>
    <row r="126" spans="1:130" s="248" customFormat="1" ht="26.25" customHeight="1" thickBot="1">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178</v>
      </c>
      <c r="AB126" s="826"/>
      <c r="AC126" s="826"/>
      <c r="AD126" s="826"/>
      <c r="AE126" s="827"/>
      <c r="AF126" s="828" t="s">
        <v>178</v>
      </c>
      <c r="AG126" s="826"/>
      <c r="AH126" s="826"/>
      <c r="AI126" s="826"/>
      <c r="AJ126" s="827"/>
      <c r="AK126" s="828" t="s">
        <v>411</v>
      </c>
      <c r="AL126" s="826"/>
      <c r="AM126" s="826"/>
      <c r="AN126" s="826"/>
      <c r="AO126" s="827"/>
      <c r="AP126" s="873" t="s">
        <v>178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178</v>
      </c>
      <c r="DH126" s="863"/>
      <c r="DI126" s="863"/>
      <c r="DJ126" s="863"/>
      <c r="DK126" s="863"/>
      <c r="DL126" s="863" t="s">
        <v>178</v>
      </c>
      <c r="DM126" s="863"/>
      <c r="DN126" s="863"/>
      <c r="DO126" s="863"/>
      <c r="DP126" s="863"/>
      <c r="DQ126" s="863" t="s">
        <v>411</v>
      </c>
      <c r="DR126" s="863"/>
      <c r="DS126" s="863"/>
      <c r="DT126" s="863"/>
      <c r="DU126" s="863"/>
      <c r="DV126" s="840" t="s">
        <v>178</v>
      </c>
      <c r="DW126" s="840"/>
      <c r="DX126" s="840"/>
      <c r="DY126" s="840"/>
      <c r="DZ126" s="841"/>
    </row>
    <row r="127" spans="1:130" s="248" customFormat="1" ht="26.25" customHeight="1">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178</v>
      </c>
      <c r="AB127" s="826"/>
      <c r="AC127" s="826"/>
      <c r="AD127" s="826"/>
      <c r="AE127" s="827"/>
      <c r="AF127" s="828" t="s">
        <v>178</v>
      </c>
      <c r="AG127" s="826"/>
      <c r="AH127" s="826"/>
      <c r="AI127" s="826"/>
      <c r="AJ127" s="827"/>
      <c r="AK127" s="828" t="s">
        <v>411</v>
      </c>
      <c r="AL127" s="826"/>
      <c r="AM127" s="826"/>
      <c r="AN127" s="826"/>
      <c r="AO127" s="827"/>
      <c r="AP127" s="873" t="s">
        <v>411</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178</v>
      </c>
      <c r="DH127" s="863"/>
      <c r="DI127" s="863"/>
      <c r="DJ127" s="863"/>
      <c r="DK127" s="863"/>
      <c r="DL127" s="863" t="s">
        <v>178</v>
      </c>
      <c r="DM127" s="863"/>
      <c r="DN127" s="863"/>
      <c r="DO127" s="863"/>
      <c r="DP127" s="863"/>
      <c r="DQ127" s="863" t="s">
        <v>178</v>
      </c>
      <c r="DR127" s="863"/>
      <c r="DS127" s="863"/>
      <c r="DT127" s="863"/>
      <c r="DU127" s="863"/>
      <c r="DV127" s="840" t="s">
        <v>178</v>
      </c>
      <c r="DW127" s="840"/>
      <c r="DX127" s="840"/>
      <c r="DY127" s="840"/>
      <c r="DZ127" s="841"/>
    </row>
    <row r="128" spans="1:130" s="248" customFormat="1" ht="26.25" customHeight="1" thickBot="1">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289277</v>
      </c>
      <c r="AB128" s="847"/>
      <c r="AC128" s="847"/>
      <c r="AD128" s="847"/>
      <c r="AE128" s="848"/>
      <c r="AF128" s="849">
        <v>343788</v>
      </c>
      <c r="AG128" s="847"/>
      <c r="AH128" s="847"/>
      <c r="AI128" s="847"/>
      <c r="AJ128" s="848"/>
      <c r="AK128" s="849">
        <v>341995</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411</v>
      </c>
      <c r="BG128" s="833"/>
      <c r="BH128" s="833"/>
      <c r="BI128" s="833"/>
      <c r="BJ128" s="833"/>
      <c r="BK128" s="833"/>
      <c r="BL128" s="856"/>
      <c r="BM128" s="832">
        <v>12.66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178</v>
      </c>
      <c r="DH128" s="837"/>
      <c r="DI128" s="837"/>
      <c r="DJ128" s="837"/>
      <c r="DK128" s="837"/>
      <c r="DL128" s="837" t="s">
        <v>411</v>
      </c>
      <c r="DM128" s="837"/>
      <c r="DN128" s="837"/>
      <c r="DO128" s="837"/>
      <c r="DP128" s="837"/>
      <c r="DQ128" s="837" t="s">
        <v>178</v>
      </c>
      <c r="DR128" s="837"/>
      <c r="DS128" s="837"/>
      <c r="DT128" s="837"/>
      <c r="DU128" s="837"/>
      <c r="DV128" s="838" t="s">
        <v>178</v>
      </c>
      <c r="DW128" s="838"/>
      <c r="DX128" s="838"/>
      <c r="DY128" s="838"/>
      <c r="DZ128" s="839"/>
    </row>
    <row r="129" spans="1:131" s="248" customFormat="1" ht="26.25" customHeight="1">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16171192</v>
      </c>
      <c r="AB129" s="826"/>
      <c r="AC129" s="826"/>
      <c r="AD129" s="826"/>
      <c r="AE129" s="827"/>
      <c r="AF129" s="828">
        <v>16268925</v>
      </c>
      <c r="AG129" s="826"/>
      <c r="AH129" s="826"/>
      <c r="AI129" s="826"/>
      <c r="AJ129" s="827"/>
      <c r="AK129" s="828">
        <v>16778642</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178</v>
      </c>
      <c r="BG129" s="816"/>
      <c r="BH129" s="816"/>
      <c r="BI129" s="816"/>
      <c r="BJ129" s="816"/>
      <c r="BK129" s="816"/>
      <c r="BL129" s="817"/>
      <c r="BM129" s="815">
        <v>17.66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1727077</v>
      </c>
      <c r="AB130" s="826"/>
      <c r="AC130" s="826"/>
      <c r="AD130" s="826"/>
      <c r="AE130" s="827"/>
      <c r="AF130" s="828">
        <v>1694056</v>
      </c>
      <c r="AG130" s="826"/>
      <c r="AH130" s="826"/>
      <c r="AI130" s="826"/>
      <c r="AJ130" s="827"/>
      <c r="AK130" s="828">
        <v>1683763</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14444115</v>
      </c>
      <c r="AB131" s="809"/>
      <c r="AC131" s="809"/>
      <c r="AD131" s="809"/>
      <c r="AE131" s="810"/>
      <c r="AF131" s="811">
        <v>14574869</v>
      </c>
      <c r="AG131" s="809"/>
      <c r="AH131" s="809"/>
      <c r="AI131" s="809"/>
      <c r="AJ131" s="810"/>
      <c r="AK131" s="811">
        <v>15094879</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t="s">
        <v>178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3.2987898530000002</v>
      </c>
      <c r="AB132" s="789"/>
      <c r="AC132" s="789"/>
      <c r="AD132" s="789"/>
      <c r="AE132" s="790"/>
      <c r="AF132" s="791">
        <v>2.3130087819999998</v>
      </c>
      <c r="AG132" s="789"/>
      <c r="AH132" s="789"/>
      <c r="AI132" s="789"/>
      <c r="AJ132" s="790"/>
      <c r="AK132" s="791">
        <v>1.6429081679999999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3.4</v>
      </c>
      <c r="AB133" s="768"/>
      <c r="AC133" s="768"/>
      <c r="AD133" s="768"/>
      <c r="AE133" s="769"/>
      <c r="AF133" s="767">
        <v>2.9</v>
      </c>
      <c r="AG133" s="768"/>
      <c r="AH133" s="768"/>
      <c r="AI133" s="768"/>
      <c r="AJ133" s="769"/>
      <c r="AK133" s="767">
        <v>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s+Ycs8zqQvnHKLmUxd4MVVtNsxoPNjt91TIs9Xlf35wyKYS64K1QQaUP4/5l2x56V+onl3ZJebn3PNXu+GUoQ==" saltValue="P4s+yebJkbevHJb/QpH7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P55VOztBmjQuf6bovEIM3pEpsY/pEh4CPDJm1bozZ3Kr6dS0eaXhrtbrj8iu0IehdzdEv3gSWHC+m7u9IOwZA==" saltValue="Md3ZAx9FQfdlSYJhR7c8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6S6dYBZiM+ogkDPSuZz2ESbCojlLr9VL/Zv6sKaJnNPrE+Vt67tiepGZOl8I4W2SK3spdncAwt2T4JRjCfIJA==" saltValue="LZb3VWFAX9cDB40WmxRAs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4961920</v>
      </c>
      <c r="AP9" s="314">
        <v>52030</v>
      </c>
      <c r="AQ9" s="315">
        <v>63314</v>
      </c>
      <c r="AR9" s="316">
        <v>-17.8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61553</v>
      </c>
      <c r="AP10" s="317">
        <v>645</v>
      </c>
      <c r="AQ10" s="318">
        <v>6537</v>
      </c>
      <c r="AR10" s="319">
        <v>-90.1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v>25776</v>
      </c>
      <c r="AP11" s="317">
        <v>270</v>
      </c>
      <c r="AQ11" s="318">
        <v>1199</v>
      </c>
      <c r="AR11" s="319">
        <v>-77.5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509</v>
      </c>
      <c r="AP12" s="317" t="s">
        <v>509</v>
      </c>
      <c r="AQ12" s="318">
        <v>6</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257552</v>
      </c>
      <c r="AP13" s="317">
        <v>2701</v>
      </c>
      <c r="AQ13" s="318">
        <v>2551</v>
      </c>
      <c r="AR13" s="319">
        <v>5.9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v>271091</v>
      </c>
      <c r="AP14" s="317">
        <v>2843</v>
      </c>
      <c r="AQ14" s="318">
        <v>1371</v>
      </c>
      <c r="AR14" s="319">
        <v>107.4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-259293</v>
      </c>
      <c r="AP15" s="317">
        <v>-2719</v>
      </c>
      <c r="AQ15" s="318">
        <v>-3830</v>
      </c>
      <c r="AR15" s="319">
        <v>-29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5318599</v>
      </c>
      <c r="AP16" s="317">
        <v>55770</v>
      </c>
      <c r="AQ16" s="318">
        <v>71148</v>
      </c>
      <c r="AR16" s="319">
        <v>-21.6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6.12</v>
      </c>
      <c r="AP21" s="331">
        <v>6.38</v>
      </c>
      <c r="AQ21" s="332">
        <v>-0.26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100</v>
      </c>
      <c r="AP22" s="336">
        <v>98.2</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2104602</v>
      </c>
      <c r="AP32" s="345">
        <v>22069</v>
      </c>
      <c r="AQ32" s="346">
        <v>34974</v>
      </c>
      <c r="AR32" s="347">
        <v>-36.9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509</v>
      </c>
      <c r="AP34" s="345" t="s">
        <v>509</v>
      </c>
      <c r="AQ34" s="346">
        <v>13</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161750</v>
      </c>
      <c r="AP35" s="345">
        <v>1696</v>
      </c>
      <c r="AQ35" s="346">
        <v>9202</v>
      </c>
      <c r="AR35" s="347">
        <v>-81.599999999999994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6623</v>
      </c>
      <c r="AP36" s="345">
        <v>69</v>
      </c>
      <c r="AQ36" s="346">
        <v>1932</v>
      </c>
      <c r="AR36" s="347">
        <v>-96.4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v>778</v>
      </c>
      <c r="AP37" s="345">
        <v>8</v>
      </c>
      <c r="AQ37" s="346">
        <v>1045</v>
      </c>
      <c r="AR37" s="347">
        <v>-99.2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509</v>
      </c>
      <c r="AP38" s="348" t="s">
        <v>509</v>
      </c>
      <c r="AQ38" s="349">
        <v>1</v>
      </c>
      <c r="AR38" s="337" t="s">
        <v>509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-341995</v>
      </c>
      <c r="AP39" s="345">
        <v>-3586</v>
      </c>
      <c r="AQ39" s="346">
        <v>-6121</v>
      </c>
      <c r="AR39" s="347">
        <v>-41.4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-1683763</v>
      </c>
      <c r="AP40" s="345">
        <v>-17656</v>
      </c>
      <c r="AQ40" s="346">
        <v>-29274</v>
      </c>
      <c r="AR40" s="347">
        <v>-39.700000000000003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247995</v>
      </c>
      <c r="AP41" s="345">
        <v>2600</v>
      </c>
      <c r="AQ41" s="346">
        <v>11772</v>
      </c>
      <c r="AR41" s="347">
        <v>-77.900000000000006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2018936</v>
      </c>
      <c r="AN51" s="367">
        <v>21865</v>
      </c>
      <c r="AO51" s="368">
        <v>-23.2</v>
      </c>
      <c r="AP51" s="369">
        <v>44504</v>
      </c>
      <c r="AQ51" s="370">
        <v>-5.9</v>
      </c>
      <c r="AR51" s="371">
        <v>-17.3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1086321</v>
      </c>
      <c r="AN52" s="375">
        <v>11765</v>
      </c>
      <c r="AO52" s="376">
        <v>-38.4</v>
      </c>
      <c r="AP52" s="377">
        <v>25876</v>
      </c>
      <c r="AQ52" s="378">
        <v>7.4</v>
      </c>
      <c r="AR52" s="379">
        <v>-45.8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1625840</v>
      </c>
      <c r="AN53" s="367">
        <v>17448</v>
      </c>
      <c r="AO53" s="368">
        <v>-20.2</v>
      </c>
      <c r="AP53" s="369">
        <v>47820</v>
      </c>
      <c r="AQ53" s="370">
        <v>7.5</v>
      </c>
      <c r="AR53" s="371">
        <v>-27.7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1110530</v>
      </c>
      <c r="AN54" s="375">
        <v>11918</v>
      </c>
      <c r="AO54" s="376">
        <v>1.3</v>
      </c>
      <c r="AP54" s="377">
        <v>25855</v>
      </c>
      <c r="AQ54" s="378">
        <v>-0.1</v>
      </c>
      <c r="AR54" s="379">
        <v>1.4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2037618</v>
      </c>
      <c r="AN55" s="367">
        <v>21671</v>
      </c>
      <c r="AO55" s="368">
        <v>24.2</v>
      </c>
      <c r="AP55" s="369">
        <v>41934</v>
      </c>
      <c r="AQ55" s="370">
        <v>-12.3</v>
      </c>
      <c r="AR55" s="371">
        <v>36.5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1458746</v>
      </c>
      <c r="AN56" s="375">
        <v>15514</v>
      </c>
      <c r="AO56" s="376">
        <v>30.2</v>
      </c>
      <c r="AP56" s="377">
        <v>23352</v>
      </c>
      <c r="AQ56" s="378">
        <v>-9.6999999999999993</v>
      </c>
      <c r="AR56" s="379">
        <v>39.9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1638195</v>
      </c>
      <c r="AN57" s="367">
        <v>17273</v>
      </c>
      <c r="AO57" s="368">
        <v>-20.3</v>
      </c>
      <c r="AP57" s="369">
        <v>45588</v>
      </c>
      <c r="AQ57" s="370">
        <v>8.6999999999999993</v>
      </c>
      <c r="AR57" s="371">
        <v>-29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977805</v>
      </c>
      <c r="AN58" s="375">
        <v>10310</v>
      </c>
      <c r="AO58" s="376">
        <v>-33.5</v>
      </c>
      <c r="AP58" s="377">
        <v>24150</v>
      </c>
      <c r="AQ58" s="378">
        <v>3.4</v>
      </c>
      <c r="AR58" s="379">
        <v>-36.9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2214424</v>
      </c>
      <c r="AN59" s="367">
        <v>23220</v>
      </c>
      <c r="AO59" s="368">
        <v>34.4</v>
      </c>
      <c r="AP59" s="369">
        <v>45483</v>
      </c>
      <c r="AQ59" s="370">
        <v>-0.2</v>
      </c>
      <c r="AR59" s="371">
        <v>34.6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1213610</v>
      </c>
      <c r="AN60" s="375">
        <v>12726</v>
      </c>
      <c r="AO60" s="376">
        <v>23.4</v>
      </c>
      <c r="AP60" s="377">
        <v>24241</v>
      </c>
      <c r="AQ60" s="378">
        <v>0.4</v>
      </c>
      <c r="AR60" s="379">
        <v>23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1907003</v>
      </c>
      <c r="AN61" s="382">
        <v>20295</v>
      </c>
      <c r="AO61" s="383">
        <v>-1</v>
      </c>
      <c r="AP61" s="384">
        <v>45066</v>
      </c>
      <c r="AQ61" s="385">
        <v>-0.4</v>
      </c>
      <c r="AR61" s="371">
        <v>-0.6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1169402</v>
      </c>
      <c r="AN62" s="375">
        <v>12447</v>
      </c>
      <c r="AO62" s="376">
        <v>-3.4</v>
      </c>
      <c r="AP62" s="377">
        <v>24695</v>
      </c>
      <c r="AQ62" s="378">
        <v>0.3</v>
      </c>
      <c r="AR62" s="379">
        <v>-3.7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5adD/muulyvIJGQfLPW1glk6lEK0FzTJ/bq8rgiWhcajbV056H53TVT1buMGKQqr2UXYipnhneq+VGDcKA+IsA==" saltValue="cFPJsUsXoFSVJR4s7sOg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548</v>
      </c>
    </row>
    <row r="120" spans="125:125" ht="13.5" hidden="1" customHeight="1"/>
    <row r="121" spans="125:125" ht="13.5" hidden="1" customHeight="1">
      <c r="DU121" s="292"/>
    </row>
  </sheetData>
  <sheetProtection algorithmName="SHA-512" hashValue="yLzyi/DQrcx9Kbo21ag7xIW0MDCqTD0DyH1BBPO91/2kIG+QMYKXEqH0grVQ64pBJnZo4uGmF+zO/xBiNoTNSg==" saltValue="OHy/S3qi1dU9JNKWJxr0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549</v>
      </c>
    </row>
  </sheetData>
  <sheetProtection algorithmName="SHA-512" hashValue="ESrTogT64FBuicK50rVTtQ/RNQ/qBif+S5ab036NWD8CdNMnuHCKpIfIjf6HJ2s0iqSGTh+qgE7gFSn7rWSQyQ==" saltValue="OIP8RrqPSCiJir7yo6n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00" t="s">
        <v>3</v>
      </c>
      <c r="D47" s="1200"/>
      <c r="E47" s="1201"/>
      <c r="F47" s="11">
        <v>21.79</v>
      </c>
      <c r="G47" s="12">
        <v>20.81</v>
      </c>
      <c r="H47" s="12">
        <v>19.61</v>
      </c>
      <c r="I47" s="12">
        <v>18.27</v>
      </c>
      <c r="J47" s="13">
        <v>18.600000000000001</v>
      </c>
    </row>
    <row r="48" spans="2:10" ht="57.75" customHeight="1">
      <c r="B48" s="14"/>
      <c r="C48" s="1202" t="s">
        <v>4</v>
      </c>
      <c r="D48" s="1202"/>
      <c r="E48" s="1203"/>
      <c r="F48" s="15">
        <v>6.28</v>
      </c>
      <c r="G48" s="16">
        <v>5.08</v>
      </c>
      <c r="H48" s="16">
        <v>5.82</v>
      </c>
      <c r="I48" s="16">
        <v>7.31</v>
      </c>
      <c r="J48" s="17">
        <v>7.58</v>
      </c>
    </row>
    <row r="49" spans="2:10" ht="57.75" customHeight="1" thickBot="1">
      <c r="B49" s="18"/>
      <c r="C49" s="1204" t="s">
        <v>5</v>
      </c>
      <c r="D49" s="1204"/>
      <c r="E49" s="1205"/>
      <c r="F49" s="19" t="s">
        <v>555</v>
      </c>
      <c r="G49" s="20" t="s">
        <v>556</v>
      </c>
      <c r="H49" s="20">
        <v>0.19</v>
      </c>
      <c r="I49" s="20">
        <v>0.3</v>
      </c>
      <c r="J49" s="21">
        <v>1.39</v>
      </c>
    </row>
    <row r="50" spans="2:10" ht="13.5" customHeight="1"/>
  </sheetData>
  <sheetProtection algorithmName="SHA-512" hashValue="uqImFlq0ECO5hLHE1FyjpS/Qip4DkhcpnyIYCTl60BWkTKnAJeOraBRg57LuZTQp9JV+S5054oEtVjiNmIhyeQ==" saltValue="WIVvEOIE/mjHOcCk3k/9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財務書類</vt:lpstr>
      <vt:lpstr>指標</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相澤 裕香子</cp:lastModifiedBy>
  <cp:lastPrinted>2022-03-23T07:29:33Z</cp:lastPrinted>
  <dcterms:created xsi:type="dcterms:W3CDTF">2022-02-02T04:24:11Z</dcterms:created>
  <dcterms:modified xsi:type="dcterms:W3CDTF">2022-09-13T05:08:03Z</dcterms:modified>
  <cp:category/>
</cp:coreProperties>
</file>