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T:\0106デジタル推進課\2025年度\04統計一般\03統計書,しおり\R7統計書作成\完成版\データ\"/>
    </mc:Choice>
  </mc:AlternateContent>
  <xr:revisionPtr revIDLastSave="0" documentId="13_ncr:1_{0A1AC1A1-8DAD-4ABA-B603-78C3CE7C23AB}" xr6:coauthVersionLast="47" xr6:coauthVersionMax="47" xr10:uidLastSave="{00000000-0000-0000-0000-000000000000}"/>
  <bookViews>
    <workbookView xWindow="-120" yWindow="-120" windowWidth="29040" windowHeight="15840" xr2:uid="{00000000-000D-0000-FFFF-FFFF00000000}"/>
  </bookViews>
  <sheets>
    <sheet name="1101" sheetId="7" r:id="rId1"/>
    <sheet name="1102" sheetId="8" r:id="rId2"/>
    <sheet name="1103" sheetId="9" r:id="rId3"/>
    <sheet name="1104" sheetId="10" r:id="rId4"/>
    <sheet name="1105" sheetId="21" r:id="rId5"/>
    <sheet name="1106" sheetId="22" r:id="rId6"/>
    <sheet name="1107" sheetId="23" r:id="rId7"/>
    <sheet name="1108" sheetId="24" r:id="rId8"/>
    <sheet name="1109" sheetId="25" r:id="rId9"/>
    <sheet name="1110" sheetId="26" r:id="rId10"/>
    <sheet name="1111" sheetId="27" r:id="rId11"/>
    <sheet name="1112" sheetId="28" r:id="rId12"/>
    <sheet name="1113" sheetId="20" r:id="rId13"/>
  </sheets>
  <definedNames>
    <definedName name="_xlnm._FilterDatabase" localSheetId="12" hidden="1">'1113'!$A$3:$I$93</definedName>
    <definedName name="note" localSheetId="2">#REF!</definedName>
    <definedName name="note" localSheetId="3">#REF!</definedName>
    <definedName name="note" localSheetId="4">#REF!</definedName>
    <definedName name="note" localSheetId="5">#REF!</definedName>
    <definedName name="note" localSheetId="6">#REF!</definedName>
    <definedName name="note" localSheetId="7">#REF!</definedName>
    <definedName name="note" localSheetId="8">#REF!</definedName>
    <definedName name="note" localSheetId="9">#REF!</definedName>
    <definedName name="note" localSheetId="10">#REF!</definedName>
    <definedName name="note" localSheetId="11">#REF!</definedName>
    <definedName name="note">#REF!</definedName>
    <definedName name="_xlnm.Print_Area" localSheetId="5">'1106'!$A$1:$L$24</definedName>
    <definedName name="_xlnm.Print_Titles" localSheetId="12">'1113'!$3:$3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2" l="1"/>
  <c r="F16" i="22"/>
  <c r="F17" i="22"/>
  <c r="F18" i="22"/>
  <c r="F19" i="22"/>
  <c r="F20" i="22"/>
  <c r="N14" i="27"/>
  <c r="G14" i="27"/>
  <c r="D14" i="27"/>
  <c r="N13" i="27"/>
  <c r="G13" i="27"/>
  <c r="D13" i="27"/>
  <c r="N12" i="27"/>
  <c r="G12" i="27"/>
  <c r="D12" i="27"/>
  <c r="N11" i="27"/>
  <c r="G11" i="27"/>
  <c r="D11" i="27"/>
  <c r="N10" i="27"/>
  <c r="G10" i="27"/>
  <c r="D10" i="27"/>
  <c r="N9" i="27"/>
  <c r="G9" i="27"/>
  <c r="D9" i="27"/>
  <c r="N8" i="27"/>
  <c r="G8" i="27"/>
  <c r="D8" i="27"/>
  <c r="N7" i="27"/>
  <c r="G7" i="27"/>
  <c r="D7" i="27"/>
  <c r="N6" i="27"/>
  <c r="G6" i="27"/>
  <c r="D6" i="27"/>
  <c r="O14" i="26"/>
  <c r="G14" i="26"/>
  <c r="D14" i="26"/>
  <c r="O12" i="26"/>
  <c r="O11" i="26"/>
  <c r="O10" i="26"/>
  <c r="O9" i="26"/>
  <c r="O8" i="26"/>
  <c r="O7" i="26"/>
  <c r="O6" i="26"/>
  <c r="M19" i="25"/>
  <c r="G19" i="25"/>
  <c r="M13" i="25"/>
  <c r="G13" i="25"/>
  <c r="M12" i="25"/>
  <c r="M11" i="25"/>
  <c r="M10" i="25"/>
  <c r="M9" i="25"/>
  <c r="M8" i="25"/>
  <c r="M7" i="25"/>
  <c r="G7" i="25"/>
  <c r="M6" i="25"/>
  <c r="O14" i="24"/>
  <c r="O11" i="24"/>
  <c r="G14" i="23"/>
  <c r="D14" i="23"/>
  <c r="O13" i="23"/>
  <c r="G13" i="23"/>
  <c r="D13" i="23"/>
  <c r="O12" i="23"/>
  <c r="G12" i="23"/>
  <c r="D12" i="23"/>
  <c r="O11" i="23"/>
  <c r="G11" i="23"/>
  <c r="D11" i="23"/>
  <c r="O10" i="23"/>
  <c r="G10" i="23"/>
  <c r="D10" i="23"/>
  <c r="O9" i="23"/>
  <c r="G9" i="23"/>
  <c r="D9" i="23"/>
  <c r="O8" i="23"/>
  <c r="G8" i="23"/>
  <c r="D8" i="23"/>
  <c r="O7" i="23"/>
  <c r="G7" i="23"/>
  <c r="D7" i="23"/>
  <c r="O6" i="23"/>
  <c r="G6" i="23"/>
  <c r="D6" i="23"/>
  <c r="L20" i="22"/>
  <c r="J20" i="22"/>
  <c r="I20" i="22"/>
  <c r="H20" i="22"/>
  <c r="G20" i="22"/>
  <c r="C20" i="22"/>
  <c r="B20" i="22"/>
  <c r="L15" i="22"/>
  <c r="L14" i="22"/>
  <c r="F14" i="22"/>
  <c r="L13" i="22"/>
  <c r="F13" i="22"/>
  <c r="F12" i="22"/>
  <c r="F11" i="22"/>
  <c r="F10" i="22"/>
  <c r="F9" i="22"/>
  <c r="F8" i="22"/>
  <c r="F7" i="22"/>
  <c r="B16" i="9" l="1"/>
</calcChain>
</file>

<file path=xl/sharedStrings.xml><?xml version="1.0" encoding="utf-8"?>
<sst xmlns="http://schemas.openxmlformats.org/spreadsheetml/2006/main" count="1277" uniqueCount="645">
  <si>
    <t>総数</t>
    <rPh sb="0" eb="2">
      <t>ソウスウ</t>
    </rPh>
    <phoneticPr fontId="1"/>
  </si>
  <si>
    <t>病院</t>
    <rPh sb="0" eb="2">
      <t>ビョウイン</t>
    </rPh>
    <phoneticPr fontId="1"/>
  </si>
  <si>
    <t>一般診療所</t>
    <rPh sb="0" eb="2">
      <t>イッパン</t>
    </rPh>
    <rPh sb="2" eb="5">
      <t>シンリョウジョ</t>
    </rPh>
    <phoneticPr fontId="1"/>
  </si>
  <si>
    <t>歯科診療所</t>
    <rPh sb="0" eb="2">
      <t>シカ</t>
    </rPh>
    <rPh sb="2" eb="5">
      <t>シンリョウジョ</t>
    </rPh>
    <phoneticPr fontId="1"/>
  </si>
  <si>
    <t>年次</t>
    <rPh sb="0" eb="2">
      <t>ネンジ</t>
    </rPh>
    <phoneticPr fontId="1"/>
  </si>
  <si>
    <t>平成22年</t>
    <rPh sb="0" eb="2">
      <t>ヘイセイ</t>
    </rPh>
    <rPh sb="4" eb="5">
      <t>ネン</t>
    </rPh>
    <phoneticPr fontId="1"/>
  </si>
  <si>
    <t>　23</t>
    <phoneticPr fontId="1"/>
  </si>
  <si>
    <t>　24</t>
  </si>
  <si>
    <t>　25</t>
  </si>
  <si>
    <t>　26</t>
    <phoneticPr fontId="1"/>
  </si>
  <si>
    <t>（単位：施設）</t>
    <rPh sb="1" eb="3">
      <t>タンイ</t>
    </rPh>
    <rPh sb="4" eb="6">
      <t>シセツ</t>
    </rPh>
    <phoneticPr fontId="1"/>
  </si>
  <si>
    <r>
      <t>病床数</t>
    </r>
    <r>
      <rPr>
        <sz val="10"/>
        <rFont val="ＭＳ ゴシック"/>
        <family val="3"/>
        <charset val="128"/>
      </rPr>
      <t>(床)</t>
    </r>
    <rPh sb="0" eb="2">
      <t>ビョウショウ</t>
    </rPh>
    <rPh sb="2" eb="3">
      <t>カズ</t>
    </rPh>
    <rPh sb="4" eb="5">
      <t>ユカ</t>
    </rPh>
    <phoneticPr fontId="1"/>
  </si>
  <si>
    <t>（各年10月1日）</t>
    <rPh sb="1" eb="3">
      <t>カクネン</t>
    </rPh>
    <rPh sb="5" eb="6">
      <t>ガツ</t>
    </rPh>
    <rPh sb="7" eb="8">
      <t>ニチ</t>
    </rPh>
    <phoneticPr fontId="1"/>
  </si>
  <si>
    <t>1101　医療施設</t>
    <rPh sb="5" eb="7">
      <t>イリョウ</t>
    </rPh>
    <rPh sb="7" eb="9">
      <t>シセツ</t>
    </rPh>
    <phoneticPr fontId="1"/>
  </si>
  <si>
    <t>有床</t>
    <rPh sb="0" eb="1">
      <t>ユウ</t>
    </rPh>
    <rPh sb="1" eb="2">
      <t>ユカ</t>
    </rPh>
    <phoneticPr fontId="1"/>
  </si>
  <si>
    <t>　27</t>
    <phoneticPr fontId="1"/>
  </si>
  <si>
    <t>　28</t>
    <phoneticPr fontId="1"/>
  </si>
  <si>
    <t xml:space="preserve">  29</t>
    <phoneticPr fontId="1"/>
  </si>
  <si>
    <t xml:space="preserve">  30</t>
  </si>
  <si>
    <t>令和元年</t>
    <rPh sb="0" eb="2">
      <t>レイワ</t>
    </rPh>
    <rPh sb="2" eb="4">
      <t>ガンネン</t>
    </rPh>
    <phoneticPr fontId="1"/>
  </si>
  <si>
    <t xml:space="preserve">  2</t>
  </si>
  <si>
    <t xml:space="preserve">  3</t>
  </si>
  <si>
    <t xml:space="preserve">  4</t>
  </si>
  <si>
    <t xml:space="preserve">  5</t>
    <phoneticPr fontId="1"/>
  </si>
  <si>
    <t>1102　感染症発生件数</t>
    <rPh sb="5" eb="8">
      <t>カンセンショウ</t>
    </rPh>
    <rPh sb="8" eb="10">
      <t>ハッセイ</t>
    </rPh>
    <rPh sb="10" eb="12">
      <t>ケンスウ</t>
    </rPh>
    <phoneticPr fontId="1"/>
  </si>
  <si>
    <t>（単位：人）</t>
    <rPh sb="1" eb="3">
      <t>タンイ</t>
    </rPh>
    <rPh sb="4" eb="5">
      <t>ニン</t>
    </rPh>
    <phoneticPr fontId="1"/>
  </si>
  <si>
    <t>（各年間値）</t>
    <rPh sb="1" eb="2">
      <t>カク</t>
    </rPh>
    <rPh sb="2" eb="4">
      <t>ネンカン</t>
    </rPh>
    <rPh sb="4" eb="5">
      <t>チ</t>
    </rPh>
    <phoneticPr fontId="1"/>
  </si>
  <si>
    <t>コレラ</t>
    <phoneticPr fontId="1"/>
  </si>
  <si>
    <t>細菌性赤痢</t>
    <rPh sb="0" eb="3">
      <t>サイキンセイ</t>
    </rPh>
    <rPh sb="3" eb="5">
      <t>セキリ</t>
    </rPh>
    <phoneticPr fontId="1"/>
  </si>
  <si>
    <t>腸管出血性大腸菌感染症</t>
    <rPh sb="0" eb="2">
      <t>チョウカン</t>
    </rPh>
    <rPh sb="2" eb="5">
      <t>シュッケツセイ</t>
    </rPh>
    <rPh sb="5" eb="8">
      <t>ダイチョウキン</t>
    </rPh>
    <rPh sb="8" eb="11">
      <t>カンセンショウ</t>
    </rPh>
    <phoneticPr fontId="1"/>
  </si>
  <si>
    <t>腸チフス</t>
    <rPh sb="0" eb="1">
      <t>チョウ</t>
    </rPh>
    <phoneticPr fontId="1"/>
  </si>
  <si>
    <t>パラチフス</t>
    <phoneticPr fontId="1"/>
  </si>
  <si>
    <t>その他（二類感染症以上）</t>
    <rPh sb="2" eb="3">
      <t>タ</t>
    </rPh>
    <rPh sb="4" eb="5">
      <t>ニ</t>
    </rPh>
    <rPh sb="5" eb="6">
      <t>ルイ</t>
    </rPh>
    <rPh sb="6" eb="9">
      <t>カンセンショウ</t>
    </rPh>
    <rPh sb="9" eb="11">
      <t>イジョウ</t>
    </rPh>
    <phoneticPr fontId="1"/>
  </si>
  <si>
    <t>平成23年</t>
    <rPh sb="0" eb="2">
      <t>ヘイセイ</t>
    </rPh>
    <rPh sb="4" eb="5">
      <t>ネン</t>
    </rPh>
    <phoneticPr fontId="1"/>
  </si>
  <si>
    <t xml:space="preserve">- </t>
    <phoneticPr fontId="1"/>
  </si>
  <si>
    <t xml:space="preserve">- </t>
  </si>
  <si>
    <t xml:space="preserve">  24</t>
    <phoneticPr fontId="1"/>
  </si>
  <si>
    <t xml:space="preserve">  25</t>
  </si>
  <si>
    <t xml:space="preserve">  26</t>
  </si>
  <si>
    <t xml:space="preserve">  27</t>
    <phoneticPr fontId="1"/>
  </si>
  <si>
    <t xml:space="preserve">  28</t>
    <phoneticPr fontId="1"/>
  </si>
  <si>
    <t xml:space="preserve">  29</t>
  </si>
  <si>
    <t xml:space="preserve">  30</t>
    <phoneticPr fontId="1"/>
  </si>
  <si>
    <t>令和元年</t>
    <rPh sb="0" eb="1">
      <t>レイ</t>
    </rPh>
    <rPh sb="1" eb="2">
      <t>ワ</t>
    </rPh>
    <rPh sb="2" eb="3">
      <t>モト</t>
    </rPh>
    <rPh sb="3" eb="4">
      <t>ネン</t>
    </rPh>
    <phoneticPr fontId="1"/>
  </si>
  <si>
    <t>2</t>
    <phoneticPr fontId="1"/>
  </si>
  <si>
    <t>3</t>
  </si>
  <si>
    <t>4</t>
  </si>
  <si>
    <t>5</t>
  </si>
  <si>
    <t>6</t>
    <phoneticPr fontId="1"/>
  </si>
  <si>
    <t>資料：印旛健康福祉センター</t>
    <rPh sb="3" eb="5">
      <t>インバ</t>
    </rPh>
    <rPh sb="5" eb="7">
      <t>ケンコウ</t>
    </rPh>
    <rPh sb="7" eb="9">
      <t>フクシ</t>
    </rPh>
    <phoneticPr fontId="1"/>
  </si>
  <si>
    <t>注釈：印旛管内医療機関からの届出のうち、当該者の住所地が四街道市の者の集計。</t>
    <rPh sb="0" eb="2">
      <t>チュウシャク</t>
    </rPh>
    <rPh sb="3" eb="5">
      <t>インバ</t>
    </rPh>
    <rPh sb="33" eb="34">
      <t>シャ</t>
    </rPh>
    <phoneticPr fontId="1"/>
  </si>
  <si>
    <t>悪性新生物</t>
    <rPh sb="0" eb="2">
      <t>アクセイ</t>
    </rPh>
    <rPh sb="2" eb="3">
      <t>シン</t>
    </rPh>
    <rPh sb="3" eb="5">
      <t>セイブツ</t>
    </rPh>
    <phoneticPr fontId="1"/>
  </si>
  <si>
    <t>心疾患（高血圧症を除く)</t>
    <rPh sb="0" eb="3">
      <t>シンシッカン</t>
    </rPh>
    <rPh sb="4" eb="7">
      <t>コウケツアツ</t>
    </rPh>
    <phoneticPr fontId="1"/>
  </si>
  <si>
    <t>肺炎</t>
    <rPh sb="0" eb="2">
      <t>ハイエン</t>
    </rPh>
    <phoneticPr fontId="1"/>
  </si>
  <si>
    <t>脳血管疾患</t>
    <rPh sb="0" eb="1">
      <t>ノウ</t>
    </rPh>
    <rPh sb="1" eb="3">
      <t>ケッカン</t>
    </rPh>
    <rPh sb="3" eb="5">
      <t>シッカン</t>
    </rPh>
    <phoneticPr fontId="1"/>
  </si>
  <si>
    <t>老衰</t>
    <rPh sb="0" eb="2">
      <t>ロウスイ</t>
    </rPh>
    <phoneticPr fontId="1"/>
  </si>
  <si>
    <t>不慮の事故</t>
    <rPh sb="0" eb="2">
      <t>フリョ</t>
    </rPh>
    <rPh sb="3" eb="5">
      <t>ジコ</t>
    </rPh>
    <phoneticPr fontId="1"/>
  </si>
  <si>
    <t>自殺</t>
    <rPh sb="0" eb="2">
      <t>ジサツ</t>
    </rPh>
    <phoneticPr fontId="1"/>
  </si>
  <si>
    <t>腎不全</t>
    <rPh sb="0" eb="3">
      <t>ジンフゼン</t>
    </rPh>
    <phoneticPr fontId="1"/>
  </si>
  <si>
    <t>大動脈瘤及び解離</t>
    <rPh sb="0" eb="4">
      <t>ダイドウミャクリュウ</t>
    </rPh>
    <rPh sb="4" eb="5">
      <t>オヨ</t>
    </rPh>
    <rPh sb="6" eb="8">
      <t>カイリ</t>
    </rPh>
    <phoneticPr fontId="1"/>
  </si>
  <si>
    <t>肝疾患</t>
    <rPh sb="0" eb="1">
      <t>キモ</t>
    </rPh>
    <rPh sb="1" eb="3">
      <t>シッカン</t>
    </rPh>
    <phoneticPr fontId="1"/>
  </si>
  <si>
    <t>慢性閉塞性肺疾患</t>
    <rPh sb="0" eb="2">
      <t>マンセイ</t>
    </rPh>
    <rPh sb="2" eb="5">
      <t>ヘイソクセイ</t>
    </rPh>
    <rPh sb="5" eb="6">
      <t>ハイ</t>
    </rPh>
    <rPh sb="6" eb="8">
      <t>シッカン</t>
    </rPh>
    <phoneticPr fontId="1"/>
  </si>
  <si>
    <t>その他</t>
    <rPh sb="2" eb="3">
      <t>タ</t>
    </rPh>
    <phoneticPr fontId="1"/>
  </si>
  <si>
    <t>　24</t>
    <phoneticPr fontId="1"/>
  </si>
  <si>
    <t>　26</t>
  </si>
  <si>
    <t>　28</t>
  </si>
  <si>
    <t xml:space="preserve">  4</t>
    <phoneticPr fontId="1"/>
  </si>
  <si>
    <t>口唇、口腔及び咽頭</t>
    <rPh sb="0" eb="1">
      <t>クチ</t>
    </rPh>
    <rPh sb="1" eb="2">
      <t>クチビル</t>
    </rPh>
    <rPh sb="3" eb="5">
      <t>コウコウ</t>
    </rPh>
    <rPh sb="5" eb="6">
      <t>オヨ</t>
    </rPh>
    <rPh sb="7" eb="9">
      <t>イントウ</t>
    </rPh>
    <phoneticPr fontId="1"/>
  </si>
  <si>
    <t>食道</t>
    <rPh sb="0" eb="2">
      <t>ショクドウ</t>
    </rPh>
    <phoneticPr fontId="1"/>
  </si>
  <si>
    <t>胃</t>
    <rPh sb="0" eb="1">
      <t>イ</t>
    </rPh>
    <phoneticPr fontId="1"/>
  </si>
  <si>
    <t>結腸</t>
    <rPh sb="0" eb="2">
      <t>ケッチョウ</t>
    </rPh>
    <phoneticPr fontId="1"/>
  </si>
  <si>
    <t>直腸S状結腸移行部及び直腸</t>
    <rPh sb="0" eb="2">
      <t>チョクチョウ</t>
    </rPh>
    <rPh sb="3" eb="4">
      <t>ジョウ</t>
    </rPh>
    <rPh sb="4" eb="6">
      <t>ケッチョウ</t>
    </rPh>
    <rPh sb="6" eb="8">
      <t>イコウ</t>
    </rPh>
    <rPh sb="8" eb="9">
      <t>ブ</t>
    </rPh>
    <rPh sb="9" eb="10">
      <t>オヨ</t>
    </rPh>
    <rPh sb="11" eb="13">
      <t>チョクチョウ</t>
    </rPh>
    <phoneticPr fontId="1"/>
  </si>
  <si>
    <t>肝及び肝内胆管</t>
    <rPh sb="0" eb="1">
      <t>キモ</t>
    </rPh>
    <rPh sb="1" eb="2">
      <t>オヨ</t>
    </rPh>
    <rPh sb="3" eb="4">
      <t>キモ</t>
    </rPh>
    <rPh sb="4" eb="5">
      <t>ウチ</t>
    </rPh>
    <rPh sb="5" eb="7">
      <t>タンカン</t>
    </rPh>
    <phoneticPr fontId="1"/>
  </si>
  <si>
    <t>胆のう及びその他の胆道</t>
    <rPh sb="0" eb="1">
      <t>タン</t>
    </rPh>
    <rPh sb="3" eb="4">
      <t>オヨ</t>
    </rPh>
    <rPh sb="7" eb="8">
      <t>タ</t>
    </rPh>
    <rPh sb="9" eb="11">
      <t>タンドウ</t>
    </rPh>
    <phoneticPr fontId="1"/>
  </si>
  <si>
    <t>膵</t>
    <rPh sb="0" eb="1">
      <t>スイ</t>
    </rPh>
    <phoneticPr fontId="1"/>
  </si>
  <si>
    <t>喉頭</t>
    <rPh sb="0" eb="1">
      <t>ノド</t>
    </rPh>
    <rPh sb="1" eb="2">
      <t>アタマ</t>
    </rPh>
    <phoneticPr fontId="1"/>
  </si>
  <si>
    <t>気管、気管支及び肺</t>
    <rPh sb="0" eb="2">
      <t>キカン</t>
    </rPh>
    <rPh sb="3" eb="6">
      <t>キカンシ</t>
    </rPh>
    <rPh sb="6" eb="7">
      <t>オヨ</t>
    </rPh>
    <rPh sb="8" eb="9">
      <t>ハイ</t>
    </rPh>
    <phoneticPr fontId="1"/>
  </si>
  <si>
    <t>皮膚</t>
    <rPh sb="0" eb="2">
      <t>ヒフ</t>
    </rPh>
    <phoneticPr fontId="1"/>
  </si>
  <si>
    <t>乳房</t>
    <rPh sb="0" eb="2">
      <t>チブサ</t>
    </rPh>
    <phoneticPr fontId="1"/>
  </si>
  <si>
    <t>子宮</t>
    <rPh sb="0" eb="2">
      <t>シキュウ</t>
    </rPh>
    <phoneticPr fontId="1"/>
  </si>
  <si>
    <t>卵巣</t>
    <rPh sb="0" eb="2">
      <t>ランソウ</t>
    </rPh>
    <phoneticPr fontId="1"/>
  </si>
  <si>
    <t>前立腺</t>
    <rPh sb="0" eb="3">
      <t>ゼンリツセン</t>
    </rPh>
    <phoneticPr fontId="1"/>
  </si>
  <si>
    <t>膀胱</t>
    <rPh sb="0" eb="2">
      <t>ボウコウ</t>
    </rPh>
    <phoneticPr fontId="1"/>
  </si>
  <si>
    <t>中枢神経系</t>
    <rPh sb="0" eb="2">
      <t>チュウスウ</t>
    </rPh>
    <rPh sb="2" eb="5">
      <t>シンケイケイ</t>
    </rPh>
    <phoneticPr fontId="1"/>
  </si>
  <si>
    <t>悪性リンパ腫</t>
    <rPh sb="0" eb="2">
      <t>アクセイ</t>
    </rPh>
    <rPh sb="5" eb="6">
      <t>シュ</t>
    </rPh>
    <phoneticPr fontId="1"/>
  </si>
  <si>
    <t>白血病</t>
    <rPh sb="0" eb="3">
      <t>ハッケツビョウ</t>
    </rPh>
    <phoneticPr fontId="1"/>
  </si>
  <si>
    <t>その他のリンパ組織造血組織及び関連組織</t>
    <rPh sb="2" eb="3">
      <t>タ</t>
    </rPh>
    <rPh sb="7" eb="9">
      <t>ソシキ</t>
    </rPh>
    <rPh sb="9" eb="11">
      <t>ゾウケツ</t>
    </rPh>
    <rPh sb="11" eb="13">
      <t>ソシキ</t>
    </rPh>
    <rPh sb="13" eb="14">
      <t>オヨ</t>
    </rPh>
    <rPh sb="15" eb="17">
      <t>カンレン</t>
    </rPh>
    <rPh sb="17" eb="19">
      <t>ソシキ</t>
    </rPh>
    <phoneticPr fontId="1"/>
  </si>
  <si>
    <t>　27</t>
  </si>
  <si>
    <t>　29</t>
    <phoneticPr fontId="1"/>
  </si>
  <si>
    <t>　30</t>
  </si>
  <si>
    <t>資料：「千葉県衛生統計年報」</t>
    <rPh sb="4" eb="7">
      <t>チバケン</t>
    </rPh>
    <rPh sb="7" eb="9">
      <t>エイセイ</t>
    </rPh>
    <rPh sb="9" eb="11">
      <t>トウケイ</t>
    </rPh>
    <rPh sb="11" eb="13">
      <t>ネンポウ</t>
    </rPh>
    <phoneticPr fontId="1"/>
  </si>
  <si>
    <t>1105　乳幼児健康診査等実施状況</t>
    <rPh sb="5" eb="8">
      <t>ニュウヨウジ</t>
    </rPh>
    <rPh sb="8" eb="10">
      <t>ケンコウ</t>
    </rPh>
    <rPh sb="10" eb="12">
      <t>シンサ</t>
    </rPh>
    <rPh sb="12" eb="13">
      <t>トウ</t>
    </rPh>
    <rPh sb="13" eb="15">
      <t>ジッシ</t>
    </rPh>
    <rPh sb="15" eb="17">
      <t>ジョウキョウ</t>
    </rPh>
    <phoneticPr fontId="1"/>
  </si>
  <si>
    <t>（各年度計）</t>
    <rPh sb="1" eb="2">
      <t>カク</t>
    </rPh>
    <rPh sb="2" eb="4">
      <t>ネンド</t>
    </rPh>
    <rPh sb="4" eb="5">
      <t>ケイ</t>
    </rPh>
    <phoneticPr fontId="1"/>
  </si>
  <si>
    <t>3～4か月児相談</t>
    <phoneticPr fontId="1"/>
  </si>
  <si>
    <t>8か月歯･離乳食教室</t>
    <rPh sb="7" eb="8">
      <t>ショク</t>
    </rPh>
    <phoneticPr fontId="1"/>
  </si>
  <si>
    <t>1歳6か月児健康診査</t>
  </si>
  <si>
    <t>2歳6か月児歯科
健康診査</t>
    <phoneticPr fontId="1"/>
  </si>
  <si>
    <t>3歳6か月児健康診査</t>
  </si>
  <si>
    <t>対象者</t>
    <phoneticPr fontId="1"/>
  </si>
  <si>
    <t>相談者</t>
    <phoneticPr fontId="1"/>
  </si>
  <si>
    <t>利用者</t>
    <phoneticPr fontId="1"/>
  </si>
  <si>
    <t>受診者</t>
    <phoneticPr fontId="1"/>
  </si>
  <si>
    <t>平成23年度</t>
    <rPh sb="0" eb="2">
      <t>ヘイセイ</t>
    </rPh>
    <rPh sb="4" eb="5">
      <t>ネン</t>
    </rPh>
    <rPh sb="5" eb="6">
      <t>ド</t>
    </rPh>
    <phoneticPr fontId="1"/>
  </si>
  <si>
    <t>24</t>
    <phoneticPr fontId="1"/>
  </si>
  <si>
    <t>25</t>
    <phoneticPr fontId="1"/>
  </si>
  <si>
    <t>26</t>
    <phoneticPr fontId="1"/>
  </si>
  <si>
    <t>27</t>
    <phoneticPr fontId="1"/>
  </si>
  <si>
    <t>28</t>
    <phoneticPr fontId="1"/>
  </si>
  <si>
    <t>29</t>
    <phoneticPr fontId="1"/>
  </si>
  <si>
    <t>30</t>
  </si>
  <si>
    <t>令和元年度</t>
    <rPh sb="0" eb="5">
      <t>レイワガンネンド</t>
    </rPh>
    <phoneticPr fontId="1"/>
  </si>
  <si>
    <t>2</t>
  </si>
  <si>
    <t>資料：健康増進課</t>
    <rPh sb="3" eb="5">
      <t>ケンコウ</t>
    </rPh>
    <rPh sb="5" eb="7">
      <t>ゾウシン</t>
    </rPh>
    <rPh sb="7" eb="8">
      <t>カ</t>
    </rPh>
    <phoneticPr fontId="1"/>
  </si>
  <si>
    <t>1106　特定健診・健康診査等実施状況</t>
    <rPh sb="14" eb="15">
      <t>トウ</t>
    </rPh>
    <phoneticPr fontId="1"/>
  </si>
  <si>
    <r>
      <t xml:space="preserve">対象者
</t>
    </r>
    <r>
      <rPr>
        <sz val="10"/>
        <rFont val="ＭＳ ゴシック"/>
        <family val="3"/>
        <charset val="128"/>
      </rPr>
      <t>(A)</t>
    </r>
    <rPh sb="2" eb="3">
      <t>シャ</t>
    </rPh>
    <phoneticPr fontId="1"/>
  </si>
  <si>
    <r>
      <t>一次健診受診者</t>
    </r>
    <r>
      <rPr>
        <sz val="10"/>
        <rFont val="ＭＳ ゴシック"/>
        <family val="3"/>
        <charset val="128"/>
      </rPr>
      <t>（B）</t>
    </r>
    <rPh sb="2" eb="4">
      <t>ケンシン</t>
    </rPh>
    <phoneticPr fontId="11"/>
  </si>
  <si>
    <t>人間ドック受診者</t>
    <rPh sb="0" eb="2">
      <t>ニンゲン</t>
    </rPh>
    <rPh sb="5" eb="7">
      <t>ジュシン</t>
    </rPh>
    <rPh sb="7" eb="8">
      <t>シャ</t>
    </rPh>
    <phoneticPr fontId="1"/>
  </si>
  <si>
    <r>
      <t xml:space="preserve">受診率
</t>
    </r>
    <r>
      <rPr>
        <sz val="9"/>
        <rFont val="ＭＳ ゴシック"/>
        <family val="3"/>
        <charset val="128"/>
      </rPr>
      <t>{(B)+(C)+(D)}
/(A)×100(％)</t>
    </r>
    <rPh sb="0" eb="2">
      <t>ジュシン</t>
    </rPh>
    <rPh sb="2" eb="3">
      <t>リツ</t>
    </rPh>
    <phoneticPr fontId="1"/>
  </si>
  <si>
    <t>一次判定指導区分</t>
    <rPh sb="0" eb="2">
      <t>イチジ</t>
    </rPh>
    <rPh sb="2" eb="4">
      <t>ハンテイ</t>
    </rPh>
    <phoneticPr fontId="11"/>
  </si>
  <si>
    <t>二次健診</t>
    <rPh sb="0" eb="2">
      <t>ニジ</t>
    </rPh>
    <rPh sb="2" eb="4">
      <t>ケンシン</t>
    </rPh>
    <phoneticPr fontId="1"/>
  </si>
  <si>
    <r>
      <t xml:space="preserve">国保
</t>
    </r>
    <r>
      <rPr>
        <sz val="10"/>
        <rFont val="ＭＳ ゴシック"/>
        <family val="3"/>
        <charset val="128"/>
      </rPr>
      <t>(C)</t>
    </r>
    <rPh sb="0" eb="2">
      <t>コクホ</t>
    </rPh>
    <phoneticPr fontId="1"/>
  </si>
  <si>
    <r>
      <t xml:space="preserve">後期高齢
</t>
    </r>
    <r>
      <rPr>
        <sz val="10"/>
        <rFont val="ＭＳ ゴシック"/>
        <family val="3"/>
        <charset val="128"/>
      </rPr>
      <t>(D)</t>
    </r>
    <rPh sb="0" eb="2">
      <t>コウキ</t>
    </rPh>
    <rPh sb="2" eb="4">
      <t>コウレイ</t>
    </rPh>
    <phoneticPr fontId="1"/>
  </si>
  <si>
    <t>治療中</t>
    <rPh sb="0" eb="3">
      <t>チリョウチュウ</t>
    </rPh>
    <phoneticPr fontId="11"/>
  </si>
  <si>
    <r>
      <t xml:space="preserve">受診勧奨
</t>
    </r>
    <r>
      <rPr>
        <sz val="10"/>
        <rFont val="ＭＳ ゴシック"/>
        <family val="3"/>
        <charset val="128"/>
      </rPr>
      <t>（E)</t>
    </r>
    <phoneticPr fontId="1"/>
  </si>
  <si>
    <t>要指導
（要観察）</t>
  </si>
  <si>
    <t>異常なし</t>
  </si>
  <si>
    <r>
      <rPr>
        <sz val="11"/>
        <rFont val="ＭＳ ゴシック"/>
        <family val="3"/>
        <charset val="128"/>
      </rPr>
      <t>受診者</t>
    </r>
    <r>
      <rPr>
        <sz val="12"/>
        <rFont val="ＭＳ ゴシック"/>
        <family val="3"/>
        <charset val="128"/>
      </rPr>
      <t xml:space="preserve">
</t>
    </r>
    <r>
      <rPr>
        <sz val="10"/>
        <rFont val="ＭＳ ゴシック"/>
        <family val="3"/>
        <charset val="128"/>
      </rPr>
      <t>(F)</t>
    </r>
    <phoneticPr fontId="11"/>
  </si>
  <si>
    <r>
      <rPr>
        <sz val="11"/>
        <rFont val="ＭＳ ゴシック"/>
        <family val="3"/>
        <charset val="128"/>
      </rPr>
      <t>受診率</t>
    </r>
    <r>
      <rPr>
        <sz val="9"/>
        <rFont val="ＭＳ ゴシック"/>
        <family val="3"/>
        <charset val="128"/>
      </rPr>
      <t>(F)/(E)×100(％)</t>
    </r>
    <rPh sb="0" eb="2">
      <t>ジュシン</t>
    </rPh>
    <rPh sb="2" eb="3">
      <t>リツ</t>
    </rPh>
    <phoneticPr fontId="11"/>
  </si>
  <si>
    <t>30</t>
    <phoneticPr fontId="1"/>
  </si>
  <si>
    <t>資料：健康増進課、国保年金課</t>
    <rPh sb="3" eb="5">
      <t>ケンコウ</t>
    </rPh>
    <rPh sb="5" eb="7">
      <t>ゾウシン</t>
    </rPh>
    <rPh sb="7" eb="8">
      <t>カ</t>
    </rPh>
    <rPh sb="9" eb="11">
      <t>コクホ</t>
    </rPh>
    <rPh sb="11" eb="13">
      <t>ネンキン</t>
    </rPh>
    <rPh sb="13" eb="14">
      <t>カ</t>
    </rPh>
    <phoneticPr fontId="1"/>
  </si>
  <si>
    <t>注釈：人間ドック受診者（助成利用者）は、受診率にのみ反映。</t>
    <rPh sb="0" eb="2">
      <t>チュウシャク</t>
    </rPh>
    <rPh sb="3" eb="5">
      <t>ニンゲン</t>
    </rPh>
    <rPh sb="8" eb="11">
      <t>ジュシンシャ</t>
    </rPh>
    <rPh sb="12" eb="14">
      <t>ジョセイ</t>
    </rPh>
    <rPh sb="14" eb="17">
      <t>リヨウシャ</t>
    </rPh>
    <rPh sb="20" eb="22">
      <t>ジュシン</t>
    </rPh>
    <rPh sb="22" eb="23">
      <t>リツ</t>
    </rPh>
    <rPh sb="26" eb="28">
      <t>ハンエイ</t>
    </rPh>
    <phoneticPr fontId="1"/>
  </si>
  <si>
    <t>備考：1.特定健診対象者…①40歳以上の国民健康保険加入者②40歳以上の生活保護受給者</t>
    <rPh sb="0" eb="2">
      <t>ビコウ</t>
    </rPh>
    <rPh sb="5" eb="7">
      <t>トクテイ</t>
    </rPh>
    <rPh sb="7" eb="9">
      <t>ケンシン</t>
    </rPh>
    <rPh sb="9" eb="12">
      <t>タイショウシャ</t>
    </rPh>
    <rPh sb="16" eb="17">
      <t>サイ</t>
    </rPh>
    <rPh sb="17" eb="19">
      <t>イジョウ</t>
    </rPh>
    <rPh sb="20" eb="22">
      <t>コクミン</t>
    </rPh>
    <rPh sb="22" eb="24">
      <t>ケンコウ</t>
    </rPh>
    <rPh sb="24" eb="26">
      <t>ホケン</t>
    </rPh>
    <rPh sb="26" eb="28">
      <t>カニュウ</t>
    </rPh>
    <rPh sb="28" eb="29">
      <t>シャ</t>
    </rPh>
    <rPh sb="32" eb="33">
      <t>サイ</t>
    </rPh>
    <rPh sb="33" eb="35">
      <t>イジョウ</t>
    </rPh>
    <rPh sb="36" eb="38">
      <t>セイカツ</t>
    </rPh>
    <rPh sb="38" eb="40">
      <t>ホゴ</t>
    </rPh>
    <rPh sb="40" eb="43">
      <t>ジュキュウシャ</t>
    </rPh>
    <phoneticPr fontId="1"/>
  </si>
  <si>
    <t>　　　2.健康診査対象者…①後期高齢医療制度加入者</t>
    <rPh sb="5" eb="7">
      <t>ケンコウ</t>
    </rPh>
    <rPh sb="7" eb="9">
      <t>シンサ</t>
    </rPh>
    <rPh sb="9" eb="12">
      <t>タイショウシャ</t>
    </rPh>
    <rPh sb="14" eb="16">
      <t>コウキ</t>
    </rPh>
    <rPh sb="16" eb="18">
      <t>コウレイ</t>
    </rPh>
    <rPh sb="18" eb="20">
      <t>イリョウ</t>
    </rPh>
    <rPh sb="20" eb="22">
      <t>セイド</t>
    </rPh>
    <rPh sb="22" eb="25">
      <t>カニュウシャ</t>
    </rPh>
    <phoneticPr fontId="1"/>
  </si>
  <si>
    <t>1107　胃がん検診実施状況</t>
    <rPh sb="5" eb="6">
      <t>イ</t>
    </rPh>
    <rPh sb="8" eb="10">
      <t>ケンシン</t>
    </rPh>
    <rPh sb="10" eb="12">
      <t>ジッシ</t>
    </rPh>
    <phoneticPr fontId="1"/>
  </si>
  <si>
    <r>
      <t>対象者</t>
    </r>
    <r>
      <rPr>
        <sz val="10"/>
        <rFont val="ＭＳ ゴシック"/>
        <family val="3"/>
        <charset val="128"/>
      </rPr>
      <t>(A)</t>
    </r>
    <rPh sb="2" eb="3">
      <t>シャ</t>
    </rPh>
    <phoneticPr fontId="1"/>
  </si>
  <si>
    <r>
      <t>受診者</t>
    </r>
    <r>
      <rPr>
        <sz val="10"/>
        <rFont val="ＭＳ ゴシック"/>
        <family val="3"/>
        <charset val="128"/>
      </rPr>
      <t>(B)</t>
    </r>
    <rPh sb="0" eb="2">
      <t>ジュシン</t>
    </rPh>
    <rPh sb="2" eb="3">
      <t>シャ</t>
    </rPh>
    <phoneticPr fontId="11"/>
  </si>
  <si>
    <r>
      <t>受診率</t>
    </r>
    <r>
      <rPr>
        <sz val="10"/>
        <rFont val="ＭＳ ゴシック"/>
        <family val="3"/>
        <charset val="128"/>
      </rPr>
      <t>(B)/(A)×100(％)</t>
    </r>
    <rPh sb="0" eb="2">
      <t>ジュシン</t>
    </rPh>
    <rPh sb="2" eb="3">
      <t>リツ</t>
    </rPh>
    <phoneticPr fontId="11"/>
  </si>
  <si>
    <r>
      <t>要精密検査対象者</t>
    </r>
    <r>
      <rPr>
        <sz val="10"/>
        <rFont val="ＭＳ ゴシック"/>
        <family val="3"/>
        <charset val="128"/>
      </rPr>
      <t>(C)</t>
    </r>
    <rPh sb="0" eb="1">
      <t>ヨウ</t>
    </rPh>
    <rPh sb="1" eb="3">
      <t>セイミツ</t>
    </rPh>
    <rPh sb="3" eb="5">
      <t>ケンサ</t>
    </rPh>
    <rPh sb="5" eb="7">
      <t>タイショウ</t>
    </rPh>
    <rPh sb="7" eb="8">
      <t>シャ</t>
    </rPh>
    <phoneticPr fontId="1"/>
  </si>
  <si>
    <r>
      <t>精密検査受診者</t>
    </r>
    <r>
      <rPr>
        <sz val="10"/>
        <rFont val="ＭＳ ゴシック"/>
        <family val="3"/>
        <charset val="128"/>
      </rPr>
      <t>(D)</t>
    </r>
    <rPh sb="0" eb="2">
      <t>セイミツ</t>
    </rPh>
    <rPh sb="2" eb="4">
      <t>ケンサ</t>
    </rPh>
    <rPh sb="4" eb="6">
      <t>ジュシン</t>
    </rPh>
    <rPh sb="6" eb="7">
      <t>シャ</t>
    </rPh>
    <phoneticPr fontId="1"/>
  </si>
  <si>
    <r>
      <t>精密検査受診率</t>
    </r>
    <r>
      <rPr>
        <sz val="10"/>
        <rFont val="ＭＳ ゴシック"/>
        <family val="3"/>
        <charset val="128"/>
      </rPr>
      <t>(D)/(C)×100(％)</t>
    </r>
    <rPh sb="0" eb="2">
      <t>セイミツ</t>
    </rPh>
    <rPh sb="2" eb="4">
      <t>ケンサ</t>
    </rPh>
    <rPh sb="4" eb="6">
      <t>ジュシン</t>
    </rPh>
    <rPh sb="6" eb="7">
      <t>リツ</t>
    </rPh>
    <phoneticPr fontId="1"/>
  </si>
  <si>
    <t>精密検査結果</t>
    <rPh sb="0" eb="6">
      <t>セイミツケンサケッカ</t>
    </rPh>
    <phoneticPr fontId="1"/>
  </si>
  <si>
    <r>
      <t>がん発見率</t>
    </r>
    <r>
      <rPr>
        <sz val="10"/>
        <rFont val="ＭＳ ゴシック"/>
        <family val="3"/>
        <charset val="128"/>
      </rPr>
      <t>(E)/(B)×100(％)</t>
    </r>
    <rPh sb="2" eb="4">
      <t>ハッケン</t>
    </rPh>
    <rPh sb="4" eb="5">
      <t>リツ</t>
    </rPh>
    <phoneticPr fontId="1"/>
  </si>
  <si>
    <r>
      <t>胃がん</t>
    </r>
    <r>
      <rPr>
        <sz val="10"/>
        <rFont val="ＭＳ ゴシック"/>
        <family val="3"/>
        <charset val="128"/>
      </rPr>
      <t>(E)</t>
    </r>
    <rPh sb="0" eb="1">
      <t>イ</t>
    </rPh>
    <phoneticPr fontId="1"/>
  </si>
  <si>
    <t>胃がん疑い</t>
    <rPh sb="0" eb="1">
      <t>イ</t>
    </rPh>
    <rPh sb="3" eb="4">
      <t>ウタガ</t>
    </rPh>
    <phoneticPr fontId="1"/>
  </si>
  <si>
    <t>胃潰瘍及び疑</t>
  </si>
  <si>
    <t>ポリープ</t>
  </si>
  <si>
    <t>十二指腸潰瘍</t>
  </si>
  <si>
    <t>異常なし</t>
    <rPh sb="0" eb="2">
      <t>イジョウ</t>
    </rPh>
    <phoneticPr fontId="1"/>
  </si>
  <si>
    <t>25</t>
  </si>
  <si>
    <t>26</t>
  </si>
  <si>
    <t>備考：(対象者(A)について)平成27年度以前…40歳以上人口－(就業者数－農林水産業従事者数）平成28年度以降…40歳以上人口　</t>
    <rPh sb="0" eb="2">
      <t>ビコウ</t>
    </rPh>
    <rPh sb="54" eb="56">
      <t>イコウ</t>
    </rPh>
    <phoneticPr fontId="1"/>
  </si>
  <si>
    <t>1108　子宮頸がん検診実施状況</t>
    <rPh sb="5" eb="7">
      <t>シキュウ</t>
    </rPh>
    <rPh sb="7" eb="8">
      <t>ケイ</t>
    </rPh>
    <rPh sb="10" eb="12">
      <t>ケンシン</t>
    </rPh>
    <rPh sb="12" eb="14">
      <t>ジッシ</t>
    </rPh>
    <phoneticPr fontId="1"/>
  </si>
  <si>
    <t>精密検査結果</t>
    <rPh sb="0" eb="2">
      <t>セイミツ</t>
    </rPh>
    <rPh sb="2" eb="4">
      <t>ケンサ</t>
    </rPh>
    <rPh sb="4" eb="6">
      <t>ケッカ</t>
    </rPh>
    <phoneticPr fontId="1"/>
  </si>
  <si>
    <r>
      <t>がん発見率</t>
    </r>
    <r>
      <rPr>
        <sz val="10"/>
        <rFont val="ＭＳ ゴシック"/>
        <family val="3"/>
        <charset val="128"/>
      </rPr>
      <t>｛(E)+(F)+(G)｝/(B)×100(％)</t>
    </r>
    <rPh sb="2" eb="4">
      <t>ハッケン</t>
    </rPh>
    <rPh sb="4" eb="5">
      <t>リツ</t>
    </rPh>
    <phoneticPr fontId="1"/>
  </si>
  <si>
    <r>
      <t xml:space="preserve">腺がん
</t>
    </r>
    <r>
      <rPr>
        <sz val="10"/>
        <rFont val="ＭＳ ゴシック"/>
        <family val="3"/>
        <charset val="128"/>
      </rPr>
      <t>(E)</t>
    </r>
    <rPh sb="0" eb="1">
      <t>セン</t>
    </rPh>
    <phoneticPr fontId="1"/>
  </si>
  <si>
    <t>扁平上皮</t>
    <rPh sb="0" eb="2">
      <t>ヘンペイ</t>
    </rPh>
    <rPh sb="2" eb="4">
      <t>ジョウヒ</t>
    </rPh>
    <phoneticPr fontId="1"/>
  </si>
  <si>
    <r>
      <rPr>
        <sz val="9"/>
        <rFont val="ＭＳ ゴシック"/>
        <family val="3"/>
        <charset val="128"/>
      </rPr>
      <t>子宮頸がん</t>
    </r>
    <r>
      <rPr>
        <sz val="11"/>
        <rFont val="ＭＳ ゴシック"/>
        <family val="3"/>
        <charset val="128"/>
      </rPr>
      <t>疑い</t>
    </r>
    <rPh sb="0" eb="2">
      <t>シキュウ</t>
    </rPh>
    <rPh sb="2" eb="3">
      <t>ケイ</t>
    </rPh>
    <rPh sb="5" eb="6">
      <t>ウタガ</t>
    </rPh>
    <phoneticPr fontId="1"/>
  </si>
  <si>
    <t>異形
上皮</t>
    <rPh sb="0" eb="2">
      <t>イケイ</t>
    </rPh>
    <rPh sb="3" eb="5">
      <t>ジョウヒ</t>
    </rPh>
    <phoneticPr fontId="1"/>
  </si>
  <si>
    <t>異常
なし</t>
    <rPh sb="0" eb="2">
      <t>イジョウ</t>
    </rPh>
    <phoneticPr fontId="1"/>
  </si>
  <si>
    <r>
      <t>上皮内</t>
    </r>
    <r>
      <rPr>
        <sz val="10"/>
        <rFont val="ＭＳ ゴシック"/>
        <family val="3"/>
        <charset val="128"/>
      </rPr>
      <t>(Ｆ)</t>
    </r>
    <phoneticPr fontId="1"/>
  </si>
  <si>
    <r>
      <t xml:space="preserve">浸潤
</t>
    </r>
    <r>
      <rPr>
        <sz val="10"/>
        <rFont val="ＭＳ ゴシック"/>
        <family val="3"/>
        <charset val="128"/>
      </rPr>
      <t>(G)</t>
    </r>
    <phoneticPr fontId="1"/>
  </si>
  <si>
    <t>備考：(対象者Ａについて)平成27年度以前…19歳以上の奇数年齢女性人口－(就業者数－農林水産業従事者数) 平成28年度以降…19歳以上の奇数年齢女性人口</t>
    <rPh sb="0" eb="2">
      <t>ビコウ</t>
    </rPh>
    <rPh sb="60" eb="62">
      <t>イコウ</t>
    </rPh>
    <phoneticPr fontId="1"/>
  </si>
  <si>
    <t>　　　令和元年度からは偶数年齢に限定せずに前年度受診していない人としたため、20歳以上女子人口とする。</t>
    <rPh sb="3" eb="4">
      <t>レイ</t>
    </rPh>
    <rPh sb="4" eb="5">
      <t>ワ</t>
    </rPh>
    <rPh sb="5" eb="7">
      <t>ガンネン</t>
    </rPh>
    <rPh sb="7" eb="8">
      <t>ド</t>
    </rPh>
    <rPh sb="11" eb="13">
      <t>グウスウ</t>
    </rPh>
    <rPh sb="13" eb="15">
      <t>ネンレイ</t>
    </rPh>
    <rPh sb="16" eb="18">
      <t>ゲンテイ</t>
    </rPh>
    <rPh sb="21" eb="24">
      <t>ゼンネンド</t>
    </rPh>
    <rPh sb="24" eb="26">
      <t>ジュシン</t>
    </rPh>
    <rPh sb="31" eb="32">
      <t>ヒト</t>
    </rPh>
    <rPh sb="40" eb="41">
      <t>サイ</t>
    </rPh>
    <rPh sb="41" eb="43">
      <t>イジョウ</t>
    </rPh>
    <rPh sb="43" eb="45">
      <t>ジョシ</t>
    </rPh>
    <rPh sb="45" eb="47">
      <t>ジンコウ</t>
    </rPh>
    <phoneticPr fontId="1"/>
  </si>
  <si>
    <t>　　　(受診率について)平成27年度以前…(｢前年度の受診者数｣＋｢当該年度の受診者数｣－｢前年度及び当該年度における2年連続受診数｣)÷｢当該年度の対象者数｣×100</t>
    <phoneticPr fontId="1"/>
  </si>
  <si>
    <t>　　　平成28年度：受診者数÷対象者数</t>
    <phoneticPr fontId="1"/>
  </si>
  <si>
    <t>　　　平成29・30年度の受診率は、受診者数/対象者数で計算。令和元年度からは、（前年度受診者数+当該年度受診者数-前年度及び当該年度における2年連続受診者数）/当該年度検診対象者数×100で計算。</t>
    <rPh sb="10" eb="12">
      <t>ネンド</t>
    </rPh>
    <rPh sb="13" eb="15">
      <t>ジュシン</t>
    </rPh>
    <rPh sb="15" eb="16">
      <t>リツ</t>
    </rPh>
    <rPh sb="18" eb="20">
      <t>ジュシン</t>
    </rPh>
    <rPh sb="20" eb="21">
      <t>シャ</t>
    </rPh>
    <rPh sb="21" eb="22">
      <t>スウ</t>
    </rPh>
    <rPh sb="23" eb="26">
      <t>タイショウシャ</t>
    </rPh>
    <rPh sb="26" eb="27">
      <t>スウ</t>
    </rPh>
    <rPh sb="28" eb="30">
      <t>ケイサン</t>
    </rPh>
    <rPh sb="31" eb="32">
      <t>レイ</t>
    </rPh>
    <rPh sb="32" eb="33">
      <t>ワ</t>
    </rPh>
    <rPh sb="33" eb="35">
      <t>ガンネン</t>
    </rPh>
    <rPh sb="35" eb="36">
      <t>ド</t>
    </rPh>
    <rPh sb="41" eb="44">
      <t>ゼンネンド</t>
    </rPh>
    <rPh sb="44" eb="47">
      <t>ジュシンシャ</t>
    </rPh>
    <rPh sb="47" eb="48">
      <t>スウ</t>
    </rPh>
    <rPh sb="49" eb="51">
      <t>トウガイ</t>
    </rPh>
    <rPh sb="51" eb="53">
      <t>ネンド</t>
    </rPh>
    <rPh sb="53" eb="56">
      <t>ジュシンシャ</t>
    </rPh>
    <rPh sb="56" eb="57">
      <t>スウ</t>
    </rPh>
    <rPh sb="58" eb="60">
      <t>ゼンネン</t>
    </rPh>
    <rPh sb="60" eb="61">
      <t>ド</t>
    </rPh>
    <rPh sb="61" eb="62">
      <t>オヨ</t>
    </rPh>
    <rPh sb="63" eb="65">
      <t>トウガイ</t>
    </rPh>
    <rPh sb="65" eb="67">
      <t>ネンド</t>
    </rPh>
    <rPh sb="72" eb="73">
      <t>ネン</t>
    </rPh>
    <rPh sb="73" eb="75">
      <t>レンゾク</t>
    </rPh>
    <rPh sb="75" eb="78">
      <t>ジュシンシャ</t>
    </rPh>
    <rPh sb="78" eb="79">
      <t>スウ</t>
    </rPh>
    <rPh sb="81" eb="83">
      <t>トウガイ</t>
    </rPh>
    <rPh sb="83" eb="85">
      <t>ネンド</t>
    </rPh>
    <rPh sb="85" eb="87">
      <t>ケンシン</t>
    </rPh>
    <rPh sb="87" eb="90">
      <t>タイショウシャ</t>
    </rPh>
    <rPh sb="90" eb="91">
      <t>スウ</t>
    </rPh>
    <rPh sb="96" eb="98">
      <t>ケイサン</t>
    </rPh>
    <phoneticPr fontId="1"/>
  </si>
  <si>
    <t>1109　乳がん検診実施状況</t>
    <rPh sb="5" eb="6">
      <t>チチ</t>
    </rPh>
    <rPh sb="8" eb="10">
      <t>ケンシン</t>
    </rPh>
    <rPh sb="10" eb="12">
      <t>ジッシ</t>
    </rPh>
    <phoneticPr fontId="1"/>
  </si>
  <si>
    <r>
      <t>乳がん</t>
    </r>
    <r>
      <rPr>
        <sz val="10"/>
        <rFont val="ＭＳ ゴシック"/>
        <family val="3"/>
        <charset val="128"/>
      </rPr>
      <t>(E)</t>
    </r>
    <rPh sb="0" eb="1">
      <t>チチ</t>
    </rPh>
    <phoneticPr fontId="1"/>
  </si>
  <si>
    <t>乳がん疑い</t>
    <rPh sb="0" eb="1">
      <t>ニュウ</t>
    </rPh>
    <rPh sb="3" eb="4">
      <t>ウタガ</t>
    </rPh>
    <phoneticPr fontId="1"/>
  </si>
  <si>
    <t>乳腺症</t>
    <rPh sb="0" eb="3">
      <t>ニュウセンショウ</t>
    </rPh>
    <phoneticPr fontId="1"/>
  </si>
  <si>
    <t>　24　</t>
    <phoneticPr fontId="1"/>
  </si>
  <si>
    <t>　25　</t>
    <phoneticPr fontId="1"/>
  </si>
  <si>
    <t>　26　</t>
    <phoneticPr fontId="1"/>
  </si>
  <si>
    <t>　27　</t>
    <phoneticPr fontId="1"/>
  </si>
  <si>
    <t>　28　</t>
    <phoneticPr fontId="1"/>
  </si>
  <si>
    <t>　29　</t>
    <phoneticPr fontId="1"/>
  </si>
  <si>
    <t>　30　</t>
  </si>
  <si>
    <t>備考：(対象者(A)について)平成27年度以前･･･30歳以上人口(女性)－(就業者数－農林水産業従事者数)　平成28年度以降…30歳以上人口(女性)</t>
    <rPh sb="0" eb="2">
      <t>ビコウ</t>
    </rPh>
    <rPh sb="61" eb="63">
      <t>イコウ</t>
    </rPh>
    <phoneticPr fontId="1"/>
  </si>
  <si>
    <t>1110　大腸がん検診実施状況</t>
    <rPh sb="5" eb="7">
      <t>ダイチョウ</t>
    </rPh>
    <rPh sb="9" eb="11">
      <t>ケンシン</t>
    </rPh>
    <rPh sb="11" eb="13">
      <t>ジッシ</t>
    </rPh>
    <phoneticPr fontId="1"/>
  </si>
  <si>
    <t>精密検査結果</t>
    <rPh sb="0" eb="4">
      <t>セイミツケンサ</t>
    </rPh>
    <rPh sb="4" eb="6">
      <t>ケッカ</t>
    </rPh>
    <phoneticPr fontId="1"/>
  </si>
  <si>
    <r>
      <t>大腸がん</t>
    </r>
    <r>
      <rPr>
        <sz val="10"/>
        <rFont val="ＭＳ ゴシック"/>
        <family val="3"/>
        <charset val="128"/>
      </rPr>
      <t>(E)</t>
    </r>
    <rPh sb="0" eb="2">
      <t>ダイチョウ</t>
    </rPh>
    <phoneticPr fontId="1"/>
  </si>
  <si>
    <t>大腸がん疑い</t>
    <rPh sb="0" eb="2">
      <t>ダイチョウ</t>
    </rPh>
    <rPh sb="4" eb="5">
      <t>ウタガ</t>
    </rPh>
    <phoneticPr fontId="1"/>
  </si>
  <si>
    <t>大腸ポリープ</t>
    <rPh sb="0" eb="2">
      <t>ダイチョウ</t>
    </rPh>
    <phoneticPr fontId="1"/>
  </si>
  <si>
    <t>大腸憩室</t>
    <rPh sb="0" eb="2">
      <t>ダイチョウ</t>
    </rPh>
    <rPh sb="2" eb="4">
      <t>ケイシツ</t>
    </rPh>
    <phoneticPr fontId="1"/>
  </si>
  <si>
    <t>内痔核</t>
    <rPh sb="0" eb="1">
      <t>ウチ</t>
    </rPh>
    <rPh sb="1" eb="2">
      <t>ジ</t>
    </rPh>
    <rPh sb="2" eb="3">
      <t>カク</t>
    </rPh>
    <phoneticPr fontId="1"/>
  </si>
  <si>
    <t>備考：(対象者(A)について)平成27年度以前…40歳以上人口－(就業者数－農林水産業従事者数）平成28年度以降…40歳以上人口　</t>
    <rPh sb="0" eb="2">
      <t>ビコウ</t>
    </rPh>
    <rPh sb="26" eb="29">
      <t>サイイジョウ</t>
    </rPh>
    <rPh sb="54" eb="56">
      <t>イコウ</t>
    </rPh>
    <phoneticPr fontId="1"/>
  </si>
  <si>
    <t>1111　肺がん検診・結核検診実施状況</t>
    <rPh sb="5" eb="6">
      <t>ハイ</t>
    </rPh>
    <rPh sb="8" eb="10">
      <t>ケンシン</t>
    </rPh>
    <rPh sb="11" eb="13">
      <t>ケッカク</t>
    </rPh>
    <rPh sb="13" eb="15">
      <t>ケンシン</t>
    </rPh>
    <rPh sb="15" eb="17">
      <t>ジッシ</t>
    </rPh>
    <phoneticPr fontId="1"/>
  </si>
  <si>
    <t>（各年度計）</t>
    <rPh sb="1" eb="2">
      <t>カク</t>
    </rPh>
    <rPh sb="2" eb="3">
      <t>トシ</t>
    </rPh>
    <rPh sb="4" eb="5">
      <t>ケイ</t>
    </rPh>
    <phoneticPr fontId="1"/>
  </si>
  <si>
    <r>
      <t>対象者</t>
    </r>
    <r>
      <rPr>
        <sz val="10"/>
        <rFont val="ＭＳ ゴシック"/>
        <family val="3"/>
        <charset val="128"/>
      </rPr>
      <t>(A)</t>
    </r>
    <phoneticPr fontId="1"/>
  </si>
  <si>
    <t>要精密検査対象者(C)</t>
    <rPh sb="0" eb="1">
      <t>ヨウ</t>
    </rPh>
    <rPh sb="1" eb="3">
      <t>セイミツ</t>
    </rPh>
    <rPh sb="3" eb="5">
      <t>ケンサ</t>
    </rPh>
    <rPh sb="5" eb="7">
      <t>タイショウ</t>
    </rPh>
    <rPh sb="7" eb="8">
      <t>シャ</t>
    </rPh>
    <phoneticPr fontId="1"/>
  </si>
  <si>
    <t>精密検査受診者(D)</t>
    <rPh sb="0" eb="2">
      <t>セイミツ</t>
    </rPh>
    <rPh sb="2" eb="4">
      <t>ケンサ</t>
    </rPh>
    <rPh sb="4" eb="6">
      <t>ジュシン</t>
    </rPh>
    <rPh sb="6" eb="7">
      <t>シャ</t>
    </rPh>
    <phoneticPr fontId="1"/>
  </si>
  <si>
    <r>
      <t>がん等発見率</t>
    </r>
    <r>
      <rPr>
        <sz val="10"/>
        <rFont val="ＭＳ ゴシック"/>
        <family val="3"/>
        <charset val="128"/>
      </rPr>
      <t>(E)/(B)×100(％)</t>
    </r>
    <rPh sb="2" eb="3">
      <t>トウ</t>
    </rPh>
    <rPh sb="3" eb="5">
      <t>ハッケン</t>
    </rPh>
    <rPh sb="5" eb="6">
      <t>リツ</t>
    </rPh>
    <phoneticPr fontId="1"/>
  </si>
  <si>
    <r>
      <t>肺がん</t>
    </r>
    <r>
      <rPr>
        <sz val="10"/>
        <rFont val="ＭＳ ゴシック"/>
        <family val="3"/>
        <charset val="128"/>
      </rPr>
      <t>(E)</t>
    </r>
    <rPh sb="0" eb="1">
      <t>ハイ</t>
    </rPh>
    <phoneticPr fontId="1"/>
  </si>
  <si>
    <t>肺がん疑い</t>
    <rPh sb="0" eb="1">
      <t>ハイ</t>
    </rPh>
    <rPh sb="3" eb="4">
      <t>ウタガ</t>
    </rPh>
    <phoneticPr fontId="1"/>
  </si>
  <si>
    <t>肺腫瘍及び疑、転移性肺腫瘍</t>
    <rPh sb="0" eb="1">
      <t>ハイ</t>
    </rPh>
    <rPh sb="1" eb="3">
      <t>シュヨウ</t>
    </rPh>
    <rPh sb="3" eb="4">
      <t>オヨ</t>
    </rPh>
    <rPh sb="5" eb="6">
      <t>ギ</t>
    </rPh>
    <rPh sb="7" eb="10">
      <t>テンイセイ</t>
    </rPh>
    <rPh sb="10" eb="11">
      <t>ハイ</t>
    </rPh>
    <rPh sb="11" eb="13">
      <t>シュヨウ</t>
    </rPh>
    <phoneticPr fontId="1"/>
  </si>
  <si>
    <t>活動性肺結核</t>
    <rPh sb="0" eb="3">
      <t>カツドウセイ</t>
    </rPh>
    <rPh sb="3" eb="4">
      <t>ハイ</t>
    </rPh>
    <rPh sb="4" eb="6">
      <t>ケッカク</t>
    </rPh>
    <phoneticPr fontId="1"/>
  </si>
  <si>
    <t>1112　予防接種実施（助成）状況</t>
    <rPh sb="5" eb="7">
      <t>ヨボウ</t>
    </rPh>
    <rPh sb="7" eb="9">
      <t>セッシュ</t>
    </rPh>
    <rPh sb="9" eb="11">
      <t>ジッシ</t>
    </rPh>
    <rPh sb="12" eb="14">
      <t>ジョセイ</t>
    </rPh>
    <rPh sb="15" eb="17">
      <t>ジョウキョウ</t>
    </rPh>
    <phoneticPr fontId="1"/>
  </si>
  <si>
    <r>
      <t>ＢＣＧ</t>
    </r>
    <r>
      <rPr>
        <sz val="11"/>
        <rFont val="ＭＳ ゴシック"/>
        <family val="3"/>
        <charset val="128"/>
      </rPr>
      <t>（結核予防）</t>
    </r>
    <rPh sb="4" eb="6">
      <t>ケッカク</t>
    </rPh>
    <rPh sb="6" eb="8">
      <t>ヨボウ</t>
    </rPh>
    <phoneticPr fontId="1"/>
  </si>
  <si>
    <r>
      <t>ポリオ</t>
    </r>
    <r>
      <rPr>
        <sz val="11"/>
        <rFont val="ＭＳ ゴシック"/>
        <family val="3"/>
        <charset val="128"/>
      </rPr>
      <t>（急性肺白髄炎）</t>
    </r>
    <rPh sb="4" eb="6">
      <t>キュウセイ</t>
    </rPh>
    <rPh sb="6" eb="7">
      <t>ハイ</t>
    </rPh>
    <rPh sb="7" eb="8">
      <t>シロ</t>
    </rPh>
    <rPh sb="8" eb="9">
      <t>ズイ</t>
    </rPh>
    <rPh sb="9" eb="10">
      <t>エン</t>
    </rPh>
    <phoneticPr fontId="1"/>
  </si>
  <si>
    <r>
      <rPr>
        <sz val="11"/>
        <rFont val="ＭＳ ゴシック"/>
        <family val="3"/>
        <charset val="128"/>
      </rPr>
      <t>（二種混合）</t>
    </r>
    <r>
      <rPr>
        <sz val="12"/>
        <rFont val="ＭＳ ゴシック"/>
        <family val="3"/>
        <charset val="128"/>
      </rPr>
      <t xml:space="preserve">
破傷風･ジフテリア</t>
    </r>
    <phoneticPr fontId="1"/>
  </si>
  <si>
    <t>（三種混合）
破傷風･ジフテリア･百日せき</t>
    <phoneticPr fontId="1"/>
  </si>
  <si>
    <t>･不活化ポリオ（四種混合）
破傷風･ジフテリア･百日せき</t>
    <phoneticPr fontId="1"/>
  </si>
  <si>
    <t>風しん</t>
  </si>
  <si>
    <r>
      <t>麻しん</t>
    </r>
    <r>
      <rPr>
        <sz val="11"/>
        <rFont val="ＭＳ ゴシック"/>
        <family val="3"/>
        <charset val="128"/>
      </rPr>
      <t>（三日ばしか）</t>
    </r>
    <rPh sb="4" eb="6">
      <t>ミッカ</t>
    </rPh>
    <phoneticPr fontId="1"/>
  </si>
  <si>
    <t>麻しん･風しん混合</t>
    <phoneticPr fontId="1"/>
  </si>
  <si>
    <t>日本脳炎</t>
    <phoneticPr fontId="1"/>
  </si>
  <si>
    <r>
      <t>ヒブ</t>
    </r>
    <r>
      <rPr>
        <sz val="11"/>
        <rFont val="ＭＳ ゴシック"/>
        <family val="3"/>
        <charset val="128"/>
      </rPr>
      <t>（インフルエンザ菌ｂ型）</t>
    </r>
    <rPh sb="10" eb="11">
      <t>キン</t>
    </rPh>
    <rPh sb="12" eb="13">
      <t>ガタ</t>
    </rPh>
    <phoneticPr fontId="1"/>
  </si>
  <si>
    <t>小児用肺炎球菌</t>
  </si>
  <si>
    <t>水痘</t>
    <rPh sb="0" eb="2">
      <t>スイトウ</t>
    </rPh>
    <phoneticPr fontId="11"/>
  </si>
  <si>
    <t>B型肝炎</t>
    <rPh sb="1" eb="2">
      <t>ガタ</t>
    </rPh>
    <rPh sb="2" eb="4">
      <t>カンエン</t>
    </rPh>
    <phoneticPr fontId="1"/>
  </si>
  <si>
    <r>
      <rPr>
        <sz val="11"/>
        <rFont val="ＭＳ ゴシック"/>
        <family val="3"/>
        <charset val="128"/>
      </rPr>
      <t>（ヒトパピローマウイルス）</t>
    </r>
    <r>
      <rPr>
        <sz val="12"/>
        <rFont val="ＭＳ ゴシック"/>
        <family val="3"/>
        <charset val="128"/>
      </rPr>
      <t xml:space="preserve">
子宮頸がん予防</t>
    </r>
    <phoneticPr fontId="1"/>
  </si>
  <si>
    <t>ロタウイルス</t>
    <phoneticPr fontId="1"/>
  </si>
  <si>
    <t>高齢者肺炎球菌</t>
    <rPh sb="0" eb="3">
      <t>コウレイシャ</t>
    </rPh>
    <rPh sb="3" eb="5">
      <t>ハイエン</t>
    </rPh>
    <rPh sb="5" eb="7">
      <t>キュウキン</t>
    </rPh>
    <phoneticPr fontId="11"/>
  </si>
  <si>
    <t>インフルエンザ</t>
    <phoneticPr fontId="1"/>
  </si>
  <si>
    <t>平成18年度</t>
    <rPh sb="0" eb="2">
      <t>ヘイセイ</t>
    </rPh>
    <rPh sb="4" eb="5">
      <t>ネン</t>
    </rPh>
    <rPh sb="5" eb="6">
      <t>ド</t>
    </rPh>
    <phoneticPr fontId="1"/>
  </si>
  <si>
    <t>19</t>
    <phoneticPr fontId="1"/>
  </si>
  <si>
    <t>20</t>
    <phoneticPr fontId="1"/>
  </si>
  <si>
    <t>21</t>
  </si>
  <si>
    <t>22</t>
  </si>
  <si>
    <t>23</t>
  </si>
  <si>
    <t>24</t>
  </si>
  <si>
    <t>27</t>
  </si>
  <si>
    <t>注釈：1.「ポリオ」は、平成24年9月より、生ワクチンから不活化ワクチンに変更。　</t>
    <rPh sb="0" eb="2">
      <t>チュウシャク</t>
    </rPh>
    <phoneticPr fontId="1"/>
  </si>
  <si>
    <t>　　　2.「破傷風・ジフテリア・百日咳・不活化ポリオ」は、平成24年11月より実施。</t>
    <phoneticPr fontId="1"/>
  </si>
  <si>
    <t>　　　3.「ヒブ」「小児用肺炎球菌」「子宮頸がん予防」は、平成25年4月より実施。</t>
    <phoneticPr fontId="1"/>
  </si>
  <si>
    <t>　　　4.「高齢者肺炎球菌」｢水痘｣は、平成26年10月より実施。</t>
    <rPh sb="6" eb="9">
      <t>コウレイシャ</t>
    </rPh>
    <rPh sb="9" eb="11">
      <t>ハイエン</t>
    </rPh>
    <rPh sb="11" eb="13">
      <t>キュウキン</t>
    </rPh>
    <rPh sb="15" eb="17">
      <t>スイトウ</t>
    </rPh>
    <rPh sb="20" eb="22">
      <t>ヘイセイ</t>
    </rPh>
    <rPh sb="24" eb="25">
      <t>ネン</t>
    </rPh>
    <rPh sb="27" eb="28">
      <t>ガツ</t>
    </rPh>
    <rPh sb="30" eb="32">
      <t>ジッシ</t>
    </rPh>
    <phoneticPr fontId="11"/>
  </si>
  <si>
    <t>　　　5.「子宮頸がん予防」は、平成25年6月より積極的な勧奨中止。令和3年11月より積極的勧奨再開。令和4年4月よりキャッチアップ開始。</t>
    <rPh sb="31" eb="33">
      <t>チュウシ</t>
    </rPh>
    <rPh sb="34" eb="36">
      <t>レイワ</t>
    </rPh>
    <rPh sb="37" eb="38">
      <t>ネン</t>
    </rPh>
    <rPh sb="40" eb="41">
      <t>ガツ</t>
    </rPh>
    <rPh sb="43" eb="46">
      <t>セッキョクテキ</t>
    </rPh>
    <rPh sb="46" eb="48">
      <t>カンショウ</t>
    </rPh>
    <rPh sb="48" eb="50">
      <t>サイカイ</t>
    </rPh>
    <rPh sb="51" eb="53">
      <t>レイワ</t>
    </rPh>
    <rPh sb="54" eb="55">
      <t>ネン</t>
    </rPh>
    <rPh sb="56" eb="57">
      <t>ガツ</t>
    </rPh>
    <rPh sb="66" eb="68">
      <t>カイシ</t>
    </rPh>
    <phoneticPr fontId="1"/>
  </si>
  <si>
    <t>　　　6.「Ｂ型肝炎」は、平成28年10月より実施。</t>
    <rPh sb="7" eb="8">
      <t>ガタ</t>
    </rPh>
    <rPh sb="8" eb="10">
      <t>カンエン</t>
    </rPh>
    <phoneticPr fontId="1"/>
  </si>
  <si>
    <t>　　　7.「ロタウイルス」は、令和2年10月より実施。</t>
    <rPh sb="15" eb="17">
      <t>レイワ</t>
    </rPh>
    <phoneticPr fontId="1"/>
  </si>
  <si>
    <t>備考：「インフルエンザ」予防接種助成対象者は65歳以上。</t>
    <rPh sb="0" eb="2">
      <t>ビコウ</t>
    </rPh>
    <phoneticPr fontId="1"/>
  </si>
  <si>
    <t>1113　ＡＥＤ設置場所一覧</t>
    <rPh sb="8" eb="10">
      <t>セッチ</t>
    </rPh>
    <rPh sb="10" eb="12">
      <t>バショ</t>
    </rPh>
    <rPh sb="12" eb="14">
      <t>イチラン</t>
    </rPh>
    <phoneticPr fontId="1"/>
  </si>
  <si>
    <t>機関・施設名</t>
    <rPh sb="0" eb="2">
      <t>キカン</t>
    </rPh>
    <rPh sb="3" eb="5">
      <t>シセツ</t>
    </rPh>
    <rPh sb="5" eb="6">
      <t>メイ</t>
    </rPh>
    <phoneticPr fontId="1"/>
  </si>
  <si>
    <t>設置場所</t>
    <rPh sb="0" eb="2">
      <t>セッチ</t>
    </rPh>
    <rPh sb="2" eb="4">
      <t>バショ</t>
    </rPh>
    <phoneticPr fontId="1"/>
  </si>
  <si>
    <t>住所</t>
    <rPh sb="0" eb="2">
      <t>ジュウショ</t>
    </rPh>
    <phoneticPr fontId="1"/>
  </si>
  <si>
    <t>利用可能な曜日</t>
    <rPh sb="0" eb="2">
      <t>リヨウ</t>
    </rPh>
    <rPh sb="2" eb="4">
      <t>カノウ</t>
    </rPh>
    <rPh sb="5" eb="7">
      <t>ヨウビ</t>
    </rPh>
    <phoneticPr fontId="1"/>
  </si>
  <si>
    <t>利用可能な時間</t>
    <rPh sb="0" eb="2">
      <t>リヨウ</t>
    </rPh>
    <rPh sb="2" eb="4">
      <t>カノウ</t>
    </rPh>
    <rPh sb="5" eb="7">
      <t>ジカン</t>
    </rPh>
    <phoneticPr fontId="1"/>
  </si>
  <si>
    <t>電話番号</t>
    <rPh sb="0" eb="2">
      <t>デンワ</t>
    </rPh>
    <rPh sb="2" eb="4">
      <t>バンゴウ</t>
    </rPh>
    <phoneticPr fontId="1"/>
  </si>
  <si>
    <t>9：00～17：00</t>
    <phoneticPr fontId="1"/>
  </si>
  <si>
    <t>1103　主要死因（11位）別死亡数</t>
    <rPh sb="5" eb="7">
      <t>シュヨウ</t>
    </rPh>
    <rPh sb="7" eb="9">
      <t>シイン</t>
    </rPh>
    <rPh sb="12" eb="13">
      <t>イ</t>
    </rPh>
    <rPh sb="14" eb="15">
      <t>ベツ</t>
    </rPh>
    <rPh sb="15" eb="17">
      <t>シボウ</t>
    </rPh>
    <rPh sb="17" eb="18">
      <t>スウ</t>
    </rPh>
    <phoneticPr fontId="1"/>
  </si>
  <si>
    <t>1104　悪性新生物部位別死亡数</t>
    <rPh sb="5" eb="7">
      <t>アクセイ</t>
    </rPh>
    <rPh sb="7" eb="10">
      <t>シンセイブツ</t>
    </rPh>
    <rPh sb="10" eb="12">
      <t>ブイ</t>
    </rPh>
    <rPh sb="12" eb="13">
      <t>ベツ</t>
    </rPh>
    <rPh sb="13" eb="15">
      <t>シボウ</t>
    </rPh>
    <rPh sb="15" eb="16">
      <t>スウ</t>
    </rPh>
    <phoneticPr fontId="1"/>
  </si>
  <si>
    <t xml:space="preserve">  6</t>
    <phoneticPr fontId="1"/>
  </si>
  <si>
    <t xml:space="preserve">  6</t>
    <phoneticPr fontId="1"/>
  </si>
  <si>
    <t>見学ﾙｰﾑ</t>
  </si>
  <si>
    <t>警備室（工場駐車場内）</t>
  </si>
  <si>
    <t>四街道徳洲会病院</t>
  </si>
  <si>
    <t>医療法人社団威風会　栗山中央病院</t>
  </si>
  <si>
    <t>コープみらいえ四街道</t>
  </si>
  <si>
    <t>医療法人社団蒼生会陽光医院</t>
  </si>
  <si>
    <t>一般財団法人関東電気保安協会千葉事業本部</t>
  </si>
  <si>
    <t>緑ケ丘幼稚園</t>
  </si>
  <si>
    <t>テンダーラビング保育園わらび</t>
  </si>
  <si>
    <t>株式会社久永製作所</t>
  </si>
  <si>
    <t>四街道保育園</t>
  </si>
  <si>
    <t>まちの保育園成山</t>
  </si>
  <si>
    <t>ゆうゆう保育園</t>
  </si>
  <si>
    <t>ケアハウスろうたす</t>
  </si>
  <si>
    <t>特別養護老人ホームあすみの丘</t>
  </si>
  <si>
    <t>潤生堂医院</t>
  </si>
  <si>
    <t>近藤歯科医院</t>
  </si>
  <si>
    <t>千葉みらい農協　四街道支店</t>
  </si>
  <si>
    <t>四街道メンタルクリニック</t>
  </si>
  <si>
    <t>翠昴会身体障害者療護施設　永幸苑</t>
  </si>
  <si>
    <t>そうクリニック</t>
  </si>
  <si>
    <t>ピクシーフォレスト</t>
  </si>
  <si>
    <t>フォーレ四街道駅前ショッピングビル</t>
  </si>
  <si>
    <t>誠クリニック</t>
  </si>
  <si>
    <t>ミシュランタイヤ千葉販売㈱</t>
  </si>
  <si>
    <t>千葉田園スイミングクラブ</t>
  </si>
  <si>
    <t>めいわクリニック</t>
  </si>
  <si>
    <t>株式会社千葉銀行四街道南支店</t>
  </si>
  <si>
    <t>株式会社千葉銀行四街道支店</t>
  </si>
  <si>
    <t>四街道高等学校</t>
  </si>
  <si>
    <t>四街道北高等学校</t>
  </si>
  <si>
    <t>千葉盲学校</t>
  </si>
  <si>
    <t>千葉盲学校（寄宿舎）</t>
  </si>
  <si>
    <t>四街道特別支援学校</t>
  </si>
  <si>
    <t>四街道警察署</t>
  </si>
  <si>
    <t>四街道中央公園</t>
  </si>
  <si>
    <t>四街道市営霊園</t>
  </si>
  <si>
    <t>美しが丘近隣公園</t>
  </si>
  <si>
    <t>千代田近隣公園</t>
  </si>
  <si>
    <t>鷹の台公園</t>
  </si>
  <si>
    <t>わらび近隣公園</t>
  </si>
  <si>
    <t>池花公園</t>
  </si>
  <si>
    <t>四街道市役所</t>
  </si>
  <si>
    <t>四街道市文化センター</t>
  </si>
  <si>
    <t>四街道市南部総合福祉センター　わろうべの里</t>
  </si>
  <si>
    <t>四街道市温水プール</t>
  </si>
  <si>
    <t>旭中学校</t>
  </si>
  <si>
    <t>四街道中学校</t>
  </si>
  <si>
    <t>四街道西中学校</t>
  </si>
  <si>
    <t>四街道北中学校</t>
  </si>
  <si>
    <t>千代田中学校</t>
  </si>
  <si>
    <t>鹿放ケ丘ふれあいセンター</t>
  </si>
  <si>
    <t>四街道市消防本部</t>
  </si>
  <si>
    <t>四街道市消防署旭分署</t>
  </si>
  <si>
    <t>四街道市消防署千代田分署</t>
  </si>
  <si>
    <t>四街道公民館</t>
  </si>
  <si>
    <t>旭公民館</t>
  </si>
  <si>
    <t>千代田公民館</t>
  </si>
  <si>
    <t>四街道小学校</t>
  </si>
  <si>
    <t>旭小学校</t>
  </si>
  <si>
    <t>南小学校</t>
  </si>
  <si>
    <t>中央小学校</t>
  </si>
  <si>
    <t>大日小学校</t>
  </si>
  <si>
    <t>八木原小学校</t>
  </si>
  <si>
    <t>四和小学校</t>
  </si>
  <si>
    <t>山梨小学校</t>
  </si>
  <si>
    <t>みそら小学校</t>
  </si>
  <si>
    <t>栗山小学校</t>
  </si>
  <si>
    <t>和良比小学校</t>
  </si>
  <si>
    <t>吉岡小学校</t>
  </si>
  <si>
    <t>駅市民サービスセンター</t>
  </si>
  <si>
    <t>保健センター</t>
  </si>
  <si>
    <t>図書館</t>
  </si>
  <si>
    <t>市役所第二庁舎</t>
  </si>
  <si>
    <t>企業庁舎</t>
  </si>
  <si>
    <t>中央保育所</t>
  </si>
  <si>
    <t>中央保育所分園</t>
  </si>
  <si>
    <t>千代田保育所</t>
  </si>
  <si>
    <t>総合福祉センター</t>
  </si>
  <si>
    <t>四街道総合公園体育館</t>
  </si>
  <si>
    <t>四街道総合公園多目的運動場</t>
  </si>
  <si>
    <t>四街道総合公園野球場</t>
  </si>
  <si>
    <t>四街道市立武道館</t>
  </si>
  <si>
    <t>国民保養センター鹿島荘</t>
  </si>
  <si>
    <t>四街道総合公園キャンプ場</t>
  </si>
  <si>
    <t>1階</t>
  </si>
  <si>
    <t>工場駐車場内</t>
  </si>
  <si>
    <t>1階ロビー</t>
  </si>
  <si>
    <t>2階エレベーター前</t>
  </si>
  <si>
    <t>2階手術室</t>
  </si>
  <si>
    <t>玄関</t>
  </si>
  <si>
    <t>処置室</t>
  </si>
  <si>
    <t>正面玄関</t>
  </si>
  <si>
    <t>事務室</t>
  </si>
  <si>
    <t>１階　事務所</t>
  </si>
  <si>
    <t>玄関ホール</t>
  </si>
  <si>
    <t>事務所</t>
  </si>
  <si>
    <t>Ａ棟２階サービスステーション</t>
  </si>
  <si>
    <t>事務所前</t>
  </si>
  <si>
    <t>内視鏡室　予備室</t>
  </si>
  <si>
    <t>診療室</t>
  </si>
  <si>
    <t>事務所内</t>
  </si>
  <si>
    <t>検査室</t>
  </si>
  <si>
    <t>医務室（夜間、日曜、２F援助士室）</t>
  </si>
  <si>
    <t>２階　ナースステーション</t>
  </si>
  <si>
    <t>１Ｆ支援室</t>
  </si>
  <si>
    <t>１階　エスカレーター前</t>
  </si>
  <si>
    <t>１階　事務室</t>
  </si>
  <si>
    <t>受付横</t>
  </si>
  <si>
    <t>四街道市和良比247番地1</t>
  </si>
  <si>
    <t>四街道市鹿渡2001番地の8</t>
  </si>
  <si>
    <t>体育教官室外壁面</t>
  </si>
  <si>
    <t>職員玄関</t>
  </si>
  <si>
    <t>管理・普通教室棟1階ピロティ</t>
  </si>
  <si>
    <t>校舎職員室出入口前右壁面</t>
  </si>
  <si>
    <t>寄宿舎事務室内右棚</t>
  </si>
  <si>
    <t>玄関正面壁面</t>
  </si>
  <si>
    <t>１階</t>
  </si>
  <si>
    <t>管理棟</t>
  </si>
  <si>
    <t>市営霊園管理棟内</t>
  </si>
  <si>
    <t>本館1階ロビー</t>
  </si>
  <si>
    <t>1階受付</t>
  </si>
  <si>
    <t>校舎1階職員玄関</t>
  </si>
  <si>
    <t>校舎2階職員室前</t>
  </si>
  <si>
    <t>校舎2階職員室前廊下</t>
  </si>
  <si>
    <t>校舎1階職員室前</t>
  </si>
  <si>
    <t>1階事務室内受付窓口</t>
  </si>
  <si>
    <t>体育館入口</t>
  </si>
  <si>
    <t>校舎1階職員室内</t>
  </si>
  <si>
    <t>校舎1階保健室前廊下</t>
  </si>
  <si>
    <t>1階事務室</t>
  </si>
  <si>
    <t>玄関出入口正面</t>
  </si>
  <si>
    <t>柔道場</t>
  </si>
  <si>
    <t>屋内運動場ミーティングルーム</t>
  </si>
  <si>
    <t>和田166番地</t>
  </si>
  <si>
    <t>吉岡1830-1</t>
  </si>
  <si>
    <t>栗山906番地1</t>
  </si>
  <si>
    <t>大日1793-15</t>
  </si>
  <si>
    <t>山梨761-1</t>
  </si>
  <si>
    <t>大日緑ヶ丘1793-1</t>
  </si>
  <si>
    <t>大日393</t>
  </si>
  <si>
    <t>和良比517-15</t>
  </si>
  <si>
    <t>物井598番地</t>
  </si>
  <si>
    <t>四街道3-10-9</t>
  </si>
  <si>
    <t>四街道2-2-21ｵｰｸｳｯﾄﾞ1階</t>
  </si>
  <si>
    <t>成山114-4</t>
  </si>
  <si>
    <t>和良比686-1</t>
  </si>
  <si>
    <t>山梨1488-1</t>
  </si>
  <si>
    <t>大日1623-1</t>
  </si>
  <si>
    <t>和良比254-20</t>
  </si>
  <si>
    <t>鹿渡933-296</t>
  </si>
  <si>
    <t>内黒田356-3</t>
  </si>
  <si>
    <t>和良比245-9</t>
  </si>
  <si>
    <t>上野199</t>
  </si>
  <si>
    <t>大日741-3</t>
  </si>
  <si>
    <t>鹿渡2002-10</t>
  </si>
  <si>
    <t>四街道1-4-19ﾌﾟﾚｱﾃﾞｽﾋﾞﾙ1階</t>
  </si>
  <si>
    <t>小名木83-1</t>
  </si>
  <si>
    <t>大日866</t>
  </si>
  <si>
    <t>めいわ4-3-32</t>
  </si>
  <si>
    <t>和良比247番地1</t>
  </si>
  <si>
    <t>鹿渡2001番地の8</t>
  </si>
  <si>
    <t>鹿渡809-2</t>
  </si>
  <si>
    <t>栗山1055-4</t>
  </si>
  <si>
    <t>大日468-1</t>
  </si>
  <si>
    <t>大日522</t>
  </si>
  <si>
    <t>鹿渡934-45</t>
  </si>
  <si>
    <t>和良比635-5</t>
  </si>
  <si>
    <t>鹿渡無番地</t>
  </si>
  <si>
    <t>内黒田1010</t>
  </si>
  <si>
    <t>美しが丘2ｰ1</t>
  </si>
  <si>
    <t>千代田5ｰ28</t>
  </si>
  <si>
    <t>鷹の台2ｰ36</t>
  </si>
  <si>
    <t>めいわ2ｰ12</t>
  </si>
  <si>
    <t>池花2ｰ25</t>
  </si>
  <si>
    <t>大日396</t>
  </si>
  <si>
    <t>和良比635-4</t>
  </si>
  <si>
    <t>山梨2027</t>
  </si>
  <si>
    <t>南波佐間267</t>
  </si>
  <si>
    <t>めいわ1-3</t>
  </si>
  <si>
    <t>大日23</t>
  </si>
  <si>
    <t>栗山1055</t>
  </si>
  <si>
    <t>千代田5-27</t>
  </si>
  <si>
    <t>鹿放ヶ丘284-12</t>
  </si>
  <si>
    <t>鹿渡934-26</t>
  </si>
  <si>
    <t>みそら1-25</t>
  </si>
  <si>
    <t>千代田5-33</t>
  </si>
  <si>
    <t>四街道1532-17</t>
  </si>
  <si>
    <t>和田54-10</t>
  </si>
  <si>
    <t>もねの里3-20-30</t>
  </si>
  <si>
    <t>四街道1557</t>
  </si>
  <si>
    <t>山梨1485</t>
  </si>
  <si>
    <t>物井1536</t>
  </si>
  <si>
    <t>鹿渡917</t>
  </si>
  <si>
    <t>大日978</t>
  </si>
  <si>
    <t>千代田5-4</t>
  </si>
  <si>
    <t>和良比228</t>
  </si>
  <si>
    <t>旭ヶ丘1-9-12</t>
  </si>
  <si>
    <t>みそら2-13</t>
  </si>
  <si>
    <t>つくし座3-1-8</t>
  </si>
  <si>
    <t>美しが丘3-12</t>
  </si>
  <si>
    <t>鷹の台3-2</t>
  </si>
  <si>
    <t>四街道1丁目</t>
  </si>
  <si>
    <t>鹿渡2001-10</t>
  </si>
  <si>
    <t>鹿渡895-33</t>
  </si>
  <si>
    <t>千代田5-30</t>
  </si>
  <si>
    <t>和田161</t>
  </si>
  <si>
    <t>みそら3-625-7</t>
  </si>
  <si>
    <t>全時間帯</t>
  </si>
  <si>
    <t>全日</t>
  </si>
  <si>
    <t>特に無し</t>
  </si>
  <si>
    <t>全て</t>
  </si>
  <si>
    <t>月～土</t>
  </si>
  <si>
    <t>24時間</t>
  </si>
  <si>
    <t>全曜日</t>
  </si>
  <si>
    <t>土・日・祝日・年末年始以外使用可能</t>
  </si>
  <si>
    <t>8:30～17:00</t>
  </si>
  <si>
    <t>月～金</t>
  </si>
  <si>
    <t>7時～19時</t>
  </si>
  <si>
    <t>月曜日～土曜日</t>
  </si>
  <si>
    <t>8時30分～17時30分</t>
  </si>
  <si>
    <t>月曜日～金曜日</t>
  </si>
  <si>
    <t>7:00～20:00</t>
  </si>
  <si>
    <t>平日</t>
  </si>
  <si>
    <t>7：00～18：00</t>
  </si>
  <si>
    <t>8：30～17：30</t>
  </si>
  <si>
    <t>月曜日から土曜日</t>
  </si>
  <si>
    <t>２４時間</t>
  </si>
  <si>
    <t>毎日</t>
  </si>
  <si>
    <t>常時</t>
  </si>
  <si>
    <t>8：30～11：30　14：30～16：30　金曜除く</t>
  </si>
  <si>
    <t>月～金（祝日除く）</t>
  </si>
  <si>
    <t>四街道メンタルクリニック診療日のみ</t>
  </si>
  <si>
    <t>0～24時</t>
  </si>
  <si>
    <t>月～日</t>
  </si>
  <si>
    <t>9～12時</t>
  </si>
  <si>
    <t>月火水金日</t>
  </si>
  <si>
    <t>10：00～19：00</t>
  </si>
  <si>
    <t>9：00～17：30</t>
  </si>
  <si>
    <t>日曜日以外</t>
  </si>
  <si>
    <t>9：00～12：00　15：00～18：00</t>
  </si>
  <si>
    <t>月火水金土（祭日除く）</t>
  </si>
  <si>
    <t>09:00～15:00</t>
  </si>
  <si>
    <t>月～金（土日祝を除く）</t>
  </si>
  <si>
    <t>24時間使用可</t>
  </si>
  <si>
    <t>月～金　土日祝は使用不可　　</t>
  </si>
  <si>
    <t>8:20～16:50</t>
  </si>
  <si>
    <t>月～金　土日祝は使用可能　　</t>
  </si>
  <si>
    <t>月～金　土日祝は使用不可</t>
  </si>
  <si>
    <t>8:10～17:00　</t>
  </si>
  <si>
    <t>8:00～17:00　</t>
  </si>
  <si>
    <t>毎日利用可能</t>
  </si>
  <si>
    <t>終日</t>
  </si>
  <si>
    <t>8:30～17:15</t>
  </si>
  <si>
    <t>8:30～17:30</t>
  </si>
  <si>
    <t>9:00～21:00</t>
  </si>
  <si>
    <t>7：30～16：30</t>
  </si>
  <si>
    <t>24時間利用可能（出動時は使用不可）</t>
  </si>
  <si>
    <t>7:00～19:00</t>
  </si>
  <si>
    <t>09:00～21:00</t>
  </si>
  <si>
    <t>武道館利用団体活動時間</t>
  </si>
  <si>
    <t>8:10～16:50</t>
  </si>
  <si>
    <t>10:00～17:00</t>
  </si>
  <si>
    <t>月・火・水・木・金・土・祝日</t>
    <phoneticPr fontId="1"/>
  </si>
  <si>
    <t>月～土</t>
    <phoneticPr fontId="1"/>
  </si>
  <si>
    <t>月火水金土</t>
    <phoneticPr fontId="1"/>
  </si>
  <si>
    <t>8：30～17：10</t>
    <phoneticPr fontId="1"/>
  </si>
  <si>
    <t>月～金</t>
    <phoneticPr fontId="1"/>
  </si>
  <si>
    <t>8:30～17:00</t>
    <phoneticPr fontId="1"/>
  </si>
  <si>
    <t>7</t>
    <phoneticPr fontId="1"/>
  </si>
  <si>
    <t>　　　その他（２類感染症以上）については結核を除く。</t>
    <phoneticPr fontId="1"/>
  </si>
  <si>
    <t>また、新型コロナウイルス感染症（COVID-19）は令和4年9月25日までは全数報告、
令和4年9月26日から令和5年5月7日までは発生届基準が４類型に限定された。
（令和5年5月8日から５類感染症となったため、以降は発生件数に含めない。）</t>
    <rPh sb="3" eb="5">
      <t>シンガタ</t>
    </rPh>
    <rPh sb="12" eb="15">
      <t>カンセンショウ</t>
    </rPh>
    <rPh sb="26" eb="28">
      <t>レイワ</t>
    </rPh>
    <rPh sb="29" eb="30">
      <t>ネン</t>
    </rPh>
    <rPh sb="31" eb="32">
      <t>ガツ</t>
    </rPh>
    <rPh sb="34" eb="35">
      <t>ニチ</t>
    </rPh>
    <rPh sb="38" eb="40">
      <t>ゼンスウ</t>
    </rPh>
    <rPh sb="40" eb="42">
      <t>ホウコク</t>
    </rPh>
    <phoneticPr fontId="1"/>
  </si>
  <si>
    <t>全て</t>
    <phoneticPr fontId="1"/>
  </si>
  <si>
    <t>8：00～18：00</t>
    <phoneticPr fontId="1"/>
  </si>
  <si>
    <t>7時から19時</t>
    <phoneticPr fontId="1"/>
  </si>
  <si>
    <t>9：00～17：00</t>
    <phoneticPr fontId="1"/>
  </si>
  <si>
    <t>毎日利用可能</t>
    <phoneticPr fontId="1"/>
  </si>
  <si>
    <t>・3月：9:00～17:00
・4～10月：9:00～21:00
・11～2月：8:00～16:00
※4～10月は利用があれば21時まで</t>
    <phoneticPr fontId="1"/>
  </si>
  <si>
    <t>・3～10月：8:30～17:30
・11～2月：7:30～16:30</t>
    <phoneticPr fontId="1"/>
  </si>
  <si>
    <t>通常　12：00～20：00
7・8月　10：00～20：00
通常（土日祝日）11：00～19：00
7・8月　10：00～19：00</t>
    <phoneticPr fontId="1"/>
  </si>
  <si>
    <t>24時間利用可能（出動時は使用不可）</t>
    <phoneticPr fontId="1"/>
  </si>
  <si>
    <t>9:00～21:00
※令和5年7月から令和6年8月末まで休館中のため9時～17時まで</t>
    <phoneticPr fontId="1"/>
  </si>
  <si>
    <t>月～金　9：00～19：00
土日祝日　9：00～17：00</t>
    <phoneticPr fontId="1"/>
  </si>
  <si>
    <t>9：00～21：00
※施設の休日の前日は9：00～17：00</t>
    <phoneticPr fontId="1"/>
  </si>
  <si>
    <t>・3、4、8、9、10月
火～金：9:00～17:00、土日休日：7:00～17:00
※利用があれば7:00から
・5、6、7月
火～金：9:00～19:00、土：7:00～19:00
日曜休日：7:00～17:00
※利用があれば7：00及び19:00まで
・11、12、1、2月：8:00～16:00</t>
    <phoneticPr fontId="1"/>
  </si>
  <si>
    <t>武道館利用団体活動日
（団体利用がない日は利用不可）</t>
    <phoneticPr fontId="1"/>
  </si>
  <si>
    <t>・3～10月：9:00～17:00
・11～2月：8:00～16:00</t>
    <phoneticPr fontId="1"/>
  </si>
  <si>
    <t>24時間</t>
    <phoneticPr fontId="1"/>
  </si>
  <si>
    <t>（令和７年４月１日）</t>
    <rPh sb="1" eb="3">
      <t>レイワ</t>
    </rPh>
    <rPh sb="4" eb="5">
      <t>ネン</t>
    </rPh>
    <rPh sb="6" eb="7">
      <t>ガツ</t>
    </rPh>
    <rPh sb="8" eb="9">
      <t>ニチ</t>
    </rPh>
    <phoneticPr fontId="1"/>
  </si>
  <si>
    <t>432-8960</t>
  </si>
  <si>
    <t>421-0007</t>
  </si>
  <si>
    <t>304-9266</t>
  </si>
  <si>
    <t>432-0010</t>
  </si>
  <si>
    <t>312-0349</t>
  </si>
  <si>
    <t>422-2230</t>
  </si>
  <si>
    <t>312-1601</t>
  </si>
  <si>
    <t>422-2112</t>
  </si>
  <si>
    <t>422-2720</t>
  </si>
  <si>
    <t>312-0069</t>
  </si>
  <si>
    <t>308-3295</t>
  </si>
  <si>
    <t>424-8030</t>
  </si>
  <si>
    <t>421-5188</t>
  </si>
  <si>
    <t>432-2316</t>
  </si>
  <si>
    <t>422-6118</t>
  </si>
  <si>
    <t>422-2200</t>
  </si>
  <si>
    <t>433-2231</t>
  </si>
  <si>
    <t>432-2851</t>
  </si>
  <si>
    <t>424-1103</t>
  </si>
  <si>
    <t>421-0965</t>
  </si>
  <si>
    <t>423-7671</t>
  </si>
  <si>
    <t>432-8000</t>
  </si>
  <si>
    <t>421-2421</t>
  </si>
  <si>
    <t>433-7717</t>
  </si>
  <si>
    <t>432-4840</t>
  </si>
  <si>
    <t>422-1511</t>
  </si>
  <si>
    <t>422-6215</t>
  </si>
  <si>
    <t>422-1788</t>
  </si>
  <si>
    <t>422-0231</t>
  </si>
  <si>
    <t>422-1171</t>
  </si>
  <si>
    <t>422-2609</t>
  </si>
  <si>
    <t>432-0110</t>
  </si>
  <si>
    <t>422-9923</t>
  </si>
  <si>
    <t>422-8411</t>
  </si>
  <si>
    <t>432-4421</t>
  </si>
  <si>
    <t>424-1954</t>
  </si>
  <si>
    <t>237-4142</t>
  </si>
  <si>
    <t>433-2722</t>
  </si>
  <si>
    <t>424-5504</t>
  </si>
  <si>
    <t>421-2111</t>
  </si>
  <si>
    <t>423-1618</t>
  </si>
  <si>
    <t>433-6201</t>
  </si>
  <si>
    <t>432-6410</t>
  </si>
  <si>
    <t>432-8451</t>
  </si>
  <si>
    <t>433-3636</t>
  </si>
  <si>
    <t>421-2081</t>
  </si>
  <si>
    <t>422-5101</t>
  </si>
  <si>
    <t>423-4611</t>
  </si>
  <si>
    <t>424-1577</t>
  </si>
  <si>
    <t>422-2494</t>
  </si>
  <si>
    <t>432-0119</t>
  </si>
  <si>
    <t>424-0119</t>
  </si>
  <si>
    <t>422-2926</t>
  </si>
  <si>
    <t>432-6371</t>
  </si>
  <si>
    <t>422-4151</t>
  </si>
  <si>
    <t>422-2726</t>
  </si>
  <si>
    <t>432-8981</t>
  </si>
  <si>
    <t>422-2905</t>
  </si>
  <si>
    <t>422-2138</t>
  </si>
  <si>
    <t>422-2711</t>
  </si>
  <si>
    <t>423-7611</t>
  </si>
  <si>
    <t>432-5411</t>
  </si>
  <si>
    <t>432-0506</t>
  </si>
  <si>
    <t>432-1500</t>
  </si>
  <si>
    <t>422-3155</t>
  </si>
  <si>
    <t>432-3780</t>
  </si>
  <si>
    <t>237-5990</t>
  </si>
  <si>
    <t>432-6226</t>
  </si>
  <si>
    <t>421-6100</t>
  </si>
  <si>
    <t>423-6443</t>
  </si>
  <si>
    <t>423-0061</t>
  </si>
  <si>
    <t>433-4105</t>
  </si>
  <si>
    <t>423-4872</t>
  </si>
  <si>
    <t>422-2945</t>
  </si>
  <si>
    <t>433-1111</t>
  </si>
  <si>
    <t>424-8926</t>
  </si>
  <si>
    <t>432-8725</t>
  </si>
  <si>
    <t>214-0111</t>
    <phoneticPr fontId="1"/>
  </si>
  <si>
    <t>308-7710</t>
    <phoneticPr fontId="1"/>
  </si>
  <si>
    <t>432-6382</t>
    <phoneticPr fontId="1"/>
  </si>
  <si>
    <t>まちの保育園四街道駅前</t>
    <phoneticPr fontId="1"/>
  </si>
  <si>
    <t>特別養護老人ホームあさひ園</t>
    <phoneticPr fontId="1"/>
  </si>
  <si>
    <t>月火木金　9：00～12：30　14：00～18：00
水　9：00～13：00
土　9：00～12：00　14：00～17：00</t>
    <phoneticPr fontId="1"/>
  </si>
  <si>
    <t>月金9～12時、14時～17時
火木9～12時、14～19時
水9～12時</t>
    <phoneticPr fontId="1"/>
  </si>
  <si>
    <t>月火水金土　8：00～16：00
木　9：00～12：00</t>
    <phoneticPr fontId="1"/>
  </si>
  <si>
    <t>月～土　9：00～21：00
日　9：00～17：00</t>
    <phoneticPr fontId="1"/>
  </si>
  <si>
    <t>月～木　24時間使用可能
金0:00～17:00</t>
    <phoneticPr fontId="1"/>
  </si>
  <si>
    <t>毎日利用可能
（水曜日、年末年始（12/28～1/4)を除く）</t>
    <phoneticPr fontId="1"/>
  </si>
  <si>
    <t>毎日利用可能
（年末年始（12/29～1/3)を除く）</t>
    <phoneticPr fontId="1"/>
  </si>
  <si>
    <t>毎日利用可能
（火曜日、年末年始（12/28～1/4)を除く）</t>
    <phoneticPr fontId="1"/>
  </si>
  <si>
    <t>月～金
（土日祝日・年末年始（12/29～1/3)を除く）</t>
    <phoneticPr fontId="1"/>
  </si>
  <si>
    <t>毎日利用可能
（休館日（第1、4月曜日）、年末年始（12/29～1/3)を除く）</t>
    <phoneticPr fontId="1"/>
  </si>
  <si>
    <t>毎日利用可能
（毎月第4月曜日、年末年始（12/29～1/3)を除く）</t>
    <phoneticPr fontId="1"/>
  </si>
  <si>
    <t>火～日
（月曜（月曜が祝日の場合はその翌日）・年末年始（12/28～1/4）は利用不可）</t>
    <phoneticPr fontId="1"/>
  </si>
  <si>
    <t>月～金
（土日祝日・年末年始(12/29～1/3)、夏季休暇（8/10～8/15）を除く）</t>
    <phoneticPr fontId="1"/>
  </si>
  <si>
    <t>火～日
（月曜（月曜が祝日の場合は翌日）・年末年始は利用不可）</t>
    <phoneticPr fontId="1"/>
  </si>
  <si>
    <t>毎日利用可能
（第4月曜日、年末年始（12/29～1/3)を除く）</t>
    <phoneticPr fontId="1"/>
  </si>
  <si>
    <t>毎日利用可能
（第1、第4月曜日、年末年始（12/29～1/3）、蔵書点検日を除く）</t>
    <phoneticPr fontId="1"/>
  </si>
  <si>
    <t>月～土
（日曜祝日・年末年始（12/29～1/3)を除く）</t>
    <phoneticPr fontId="1"/>
  </si>
  <si>
    <t>毎日利用可能
（毎月第4月曜日、年末年始（12/29～1/3）を除く）</t>
    <phoneticPr fontId="1"/>
  </si>
  <si>
    <t>火～日
（月曜・年末年始（12/28～1/4）は利用不可）</t>
    <phoneticPr fontId="1"/>
  </si>
  <si>
    <t>月～金
（土日祝は使用不可）</t>
    <phoneticPr fontId="1"/>
  </si>
  <si>
    <t>8時～16時</t>
    <phoneticPr fontId="1"/>
  </si>
  <si>
    <t>資料：千葉県「ちば情報マップ（ＡＥＤ位置情報マップ）」</t>
    <rPh sb="9" eb="11">
      <t>ジョウホウ</t>
    </rPh>
    <phoneticPr fontId="1"/>
  </si>
  <si>
    <t>注釈：利用可能な曜日、利用可能な時間はAED設置者が県に提出した「自動体外式除細動器（AED）設置届出書」の記載内容を引用</t>
    <rPh sb="0" eb="2">
      <t>チュウシャク</t>
    </rPh>
    <rPh sb="16" eb="18">
      <t>ジカン</t>
    </rPh>
    <rPh sb="22" eb="24">
      <t>セッチ</t>
    </rPh>
    <rPh sb="24" eb="25">
      <t>シャ</t>
    </rPh>
    <rPh sb="26" eb="27">
      <t>ケン</t>
    </rPh>
    <rPh sb="28" eb="30">
      <t>テイシュツ</t>
    </rPh>
    <rPh sb="33" eb="35">
      <t>ジドウ</t>
    </rPh>
    <rPh sb="35" eb="37">
      <t>タイガイ</t>
    </rPh>
    <rPh sb="37" eb="38">
      <t>シキ</t>
    </rPh>
    <rPh sb="38" eb="42">
      <t>ジョサイドウキ</t>
    </rPh>
    <rPh sb="47" eb="49">
      <t>セッチ</t>
    </rPh>
    <rPh sb="49" eb="50">
      <t>トド</t>
    </rPh>
    <rPh sb="50" eb="51">
      <t>デ</t>
    </rPh>
    <rPh sb="51" eb="52">
      <t>ショ</t>
    </rPh>
    <rPh sb="54" eb="56">
      <t>キサイ</t>
    </rPh>
    <rPh sb="56" eb="58">
      <t>ナイヨウ</t>
    </rPh>
    <rPh sb="59" eb="61">
      <t>インヨウ</t>
    </rPh>
    <phoneticPr fontId="1"/>
  </si>
  <si>
    <t>6</t>
    <phoneticPr fontId="18"/>
  </si>
  <si>
    <t>（五種混合）
不活化ポリオ・ヒブ
破傷風･ジフテリア･百日せき</t>
    <rPh sb="1" eb="3">
      <t>ゴシュ</t>
    </rPh>
    <rPh sb="3" eb="5">
      <t>コンゴウ</t>
    </rPh>
    <rPh sb="7" eb="10">
      <t>フカツカ</t>
    </rPh>
    <phoneticPr fontId="1"/>
  </si>
  <si>
    <t>新型コロナ</t>
    <rPh sb="0" eb="2">
      <t>シンガタ</t>
    </rPh>
    <phoneticPr fontId="1"/>
  </si>
  <si>
    <t>　　　8.「破傷風･ジフテリア･百日せき・不活化ポリオ・ヒブ」は、令和6年4月より実施。</t>
    <rPh sb="21" eb="24">
      <t>フカツカ</t>
    </rPh>
    <rPh sb="33" eb="35">
      <t>レイワ</t>
    </rPh>
    <phoneticPr fontId="1"/>
  </si>
  <si>
    <t>　　　9.「新型コロナ」は、令和6年10月より実施。</t>
    <rPh sb="6" eb="8">
      <t>シンガタ</t>
    </rPh>
    <rPh sb="14" eb="16">
      <t>レイワ</t>
    </rPh>
    <phoneticPr fontId="1"/>
  </si>
  <si>
    <t>パッド</t>
  </si>
  <si>
    <t>大人用・小人用</t>
  </si>
  <si>
    <t>大人用のみ</t>
  </si>
  <si>
    <t>資料：「千葉県衛生統計年報」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</si>
</sst>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_);[Red]\(0\)"/>
    <numFmt numFmtId="179" formatCode="#,##0.0_);[Red]\(#,##0.0\)"/>
    <numFmt numFmtId="180" formatCode="0.0_);[Red]\(0.0\)"/>
    <numFmt numFmtId="181" formatCode="#,##0;&quot;△ &quot;#,##0"/>
    <numFmt numFmtId="182" formatCode="#,##0.00_);[Red]\(#,##0.00\)"/>
    <numFmt numFmtId="183" formatCode="#,##0_ ;[Red]\-#,##0\ "/>
    <numFmt numFmtId="184" formatCode="0.0_ "/>
  </numFmts>
  <fonts count="19"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b/>
      <sz val="12"/>
      <name val="ＭＳ ゴシック"/>
      <family val="3"/>
      <charset val="128"/>
    </font>
    <font>
      <sz val="10"/>
      <name val="ＭＳ ゴシック"/>
      <family val="3"/>
      <charset val="128"/>
    </font>
    <font>
      <sz val="11"/>
      <name val="ＭＳ 明朝"/>
      <family val="1"/>
      <charset val="128"/>
    </font>
    <font>
      <sz val="11"/>
      <color theme="1"/>
      <name val="ＭＳ Ｐゴシック"/>
      <family val="3"/>
      <charset val="128"/>
      <scheme val="minor"/>
    </font>
    <font>
      <sz val="12"/>
      <name val="ＭＳ 明朝"/>
      <family val="1"/>
      <charset val="128"/>
    </font>
    <font>
      <sz val="9"/>
      <name val="ＭＳ ゴシック"/>
      <family val="3"/>
      <charset val="128"/>
    </font>
    <font>
      <sz val="10"/>
      <color indexed="56"/>
      <name val="ＭＳ ゴシック"/>
      <family val="3"/>
      <charset val="128"/>
    </font>
    <font>
      <sz val="12"/>
      <color theme="1"/>
      <name val="ＭＳ ゴシック"/>
      <family val="3"/>
      <charset val="128"/>
    </font>
    <font>
      <sz val="12"/>
      <color rgb="FFFF0000"/>
      <name val="ＭＳ ゴシック"/>
      <family val="3"/>
      <charset val="128"/>
    </font>
    <font>
      <sz val="11"/>
      <color rgb="FFFF0000"/>
      <name val="ＭＳ ゴシック"/>
      <family val="3"/>
      <charset val="128"/>
    </font>
    <font>
      <sz val="11"/>
      <color rgb="FFFF0000"/>
      <name val="ＭＳ 明朝"/>
      <family val="1"/>
      <charset val="128"/>
    </font>
    <font>
      <sz val="10.5"/>
      <name val="ＭＳ ゴシック"/>
      <family val="3"/>
      <charset val="128"/>
    </font>
    <font>
      <sz val="11"/>
      <color theme="1"/>
      <name val="ＭＳ Ｐゴシック"/>
      <family val="3"/>
      <charset val="128"/>
      <scheme val="major"/>
    </font>
    <font>
      <sz val="6"/>
      <name val="ＭＳ Ｐゴシック"/>
      <family val="3"/>
      <charset val="128"/>
      <scheme val="minor"/>
    </font>
  </fonts>
  <fills count="2">
    <fill>
      <patternFill patternType="none"/>
    </fill>
    <fill>
      <patternFill patternType="gray125"/>
    </fill>
  </fills>
  <borders count="2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double">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4" fillId="0" borderId="0"/>
    <xf numFmtId="38" fontId="8" fillId="0" borderId="0" applyFont="0" applyFill="0" applyBorder="0" applyAlignment="0" applyProtection="0">
      <alignment vertical="center"/>
    </xf>
    <xf numFmtId="38" fontId="4" fillId="0" borderId="0">
      <alignment vertical="center"/>
    </xf>
    <xf numFmtId="0" fontId="8" fillId="0" borderId="0">
      <alignment vertical="center"/>
    </xf>
  </cellStyleXfs>
  <cellXfs count="158">
    <xf numFmtId="0" fontId="0" fillId="0" borderId="0" xfId="0">
      <alignment vertical="center"/>
    </xf>
    <xf numFmtId="176" fontId="5" fillId="0" borderId="0" xfId="1" applyNumberFormat="1" applyFont="1" applyAlignment="1">
      <alignment vertical="center"/>
    </xf>
    <xf numFmtId="176" fontId="3" fillId="0" borderId="0" xfId="1" applyNumberFormat="1" applyFont="1" applyAlignment="1">
      <alignment vertical="center"/>
    </xf>
    <xf numFmtId="0" fontId="3" fillId="0" borderId="0" xfId="1" applyFont="1" applyAlignment="1">
      <alignment vertical="center"/>
    </xf>
    <xf numFmtId="0" fontId="3" fillId="0" borderId="5" xfId="1" applyFont="1" applyBorder="1" applyAlignment="1">
      <alignment vertical="center"/>
    </xf>
    <xf numFmtId="176" fontId="3" fillId="0" borderId="5" xfId="1" applyNumberFormat="1" applyFont="1" applyBorder="1" applyAlignment="1">
      <alignment vertical="center"/>
    </xf>
    <xf numFmtId="176" fontId="3" fillId="0" borderId="5" xfId="1" applyNumberFormat="1" applyFont="1" applyBorder="1" applyAlignment="1">
      <alignment horizontal="right" vertical="center"/>
    </xf>
    <xf numFmtId="176" fontId="3" fillId="0" borderId="15" xfId="1" applyNumberFormat="1" applyFont="1" applyBorder="1" applyAlignment="1">
      <alignment horizontal="center" vertical="center"/>
    </xf>
    <xf numFmtId="176" fontId="3" fillId="0" borderId="13" xfId="1" applyNumberFormat="1" applyFont="1" applyBorder="1" applyAlignment="1">
      <alignment horizontal="center" vertical="center" wrapText="1"/>
    </xf>
    <xf numFmtId="176" fontId="3" fillId="0" borderId="0" xfId="1" applyNumberFormat="1" applyFont="1" applyAlignment="1">
      <alignment horizontal="center" vertical="center"/>
    </xf>
    <xf numFmtId="176" fontId="6" fillId="0" borderId="14" xfId="1" applyNumberFormat="1" applyFont="1" applyBorder="1" applyAlignment="1">
      <alignment horizontal="center" vertical="center" wrapText="1"/>
    </xf>
    <xf numFmtId="49" fontId="3" fillId="0" borderId="16" xfId="1" applyNumberFormat="1" applyFont="1" applyBorder="1" applyAlignment="1">
      <alignment horizontal="center" vertical="center" shrinkToFit="1"/>
    </xf>
    <xf numFmtId="176" fontId="3" fillId="0" borderId="1" xfId="1" applyNumberFormat="1" applyFont="1" applyBorder="1" applyAlignment="1">
      <alignment vertical="center"/>
    </xf>
    <xf numFmtId="49" fontId="3" fillId="0" borderId="16" xfId="1" applyNumberFormat="1" applyFont="1" applyBorder="1" applyAlignment="1">
      <alignment horizontal="center" vertical="center"/>
    </xf>
    <xf numFmtId="49" fontId="3" fillId="0" borderId="10" xfId="1" applyNumberFormat="1" applyFont="1" applyBorder="1" applyAlignment="1">
      <alignment horizontal="center" vertical="center"/>
    </xf>
    <xf numFmtId="176" fontId="3" fillId="0" borderId="2" xfId="1" applyNumberFormat="1" applyFont="1" applyBorder="1" applyAlignment="1">
      <alignment vertical="center"/>
    </xf>
    <xf numFmtId="176" fontId="3" fillId="0" borderId="3" xfId="1" applyNumberFormat="1" applyFont="1" applyBorder="1" applyAlignment="1">
      <alignment vertical="center"/>
    </xf>
    <xf numFmtId="176" fontId="7" fillId="0" borderId="0" xfId="1" applyNumberFormat="1" applyFont="1" applyAlignment="1">
      <alignment vertical="center"/>
    </xf>
    <xf numFmtId="0" fontId="2" fillId="0" borderId="0" xfId="1" applyFont="1" applyAlignment="1">
      <alignment vertical="center"/>
    </xf>
    <xf numFmtId="176" fontId="2" fillId="0" borderId="0" xfId="1" applyNumberFormat="1" applyFont="1" applyAlignment="1">
      <alignment vertical="center"/>
    </xf>
    <xf numFmtId="0" fontId="7" fillId="0" borderId="0" xfId="1" applyFont="1" applyAlignment="1">
      <alignment vertical="center"/>
    </xf>
    <xf numFmtId="0" fontId="2" fillId="0" borderId="5" xfId="1" applyFont="1" applyBorder="1" applyAlignment="1">
      <alignment vertical="center"/>
    </xf>
    <xf numFmtId="176" fontId="2" fillId="0" borderId="5" xfId="1" applyNumberFormat="1" applyFont="1" applyBorder="1" applyAlignment="1">
      <alignment horizontal="right" vertical="center"/>
    </xf>
    <xf numFmtId="177" fontId="3" fillId="0" borderId="17" xfId="1" applyNumberFormat="1" applyFont="1" applyBorder="1" applyAlignment="1">
      <alignment horizontal="center" vertical="center"/>
    </xf>
    <xf numFmtId="177" fontId="3" fillId="0" borderId="15" xfId="1" applyNumberFormat="1" applyFont="1" applyBorder="1" applyAlignment="1">
      <alignment horizontal="center" vertical="center"/>
    </xf>
    <xf numFmtId="177" fontId="6" fillId="0" borderId="15" xfId="1" applyNumberFormat="1" applyFont="1" applyBorder="1" applyAlignment="1">
      <alignment horizontal="center" vertical="center" wrapText="1"/>
    </xf>
    <xf numFmtId="177" fontId="6" fillId="0" borderId="18" xfId="1" applyNumberFormat="1" applyFont="1" applyBorder="1" applyAlignment="1">
      <alignment horizontal="center" vertical="center" wrapText="1"/>
    </xf>
    <xf numFmtId="176" fontId="3" fillId="0" borderId="0" xfId="1" quotePrefix="1" applyNumberFormat="1" applyFont="1" applyAlignment="1">
      <alignment horizontal="right" vertical="center"/>
    </xf>
    <xf numFmtId="176" fontId="3" fillId="0" borderId="0" xfId="1" applyNumberFormat="1" applyFont="1" applyAlignment="1">
      <alignment horizontal="right" vertical="center"/>
    </xf>
    <xf numFmtId="176" fontId="3" fillId="0" borderId="1" xfId="1" applyNumberFormat="1" applyFont="1" applyBorder="1" applyAlignment="1">
      <alignment horizontal="right" vertical="center"/>
    </xf>
    <xf numFmtId="176" fontId="3" fillId="0" borderId="19" xfId="1" applyNumberFormat="1" applyFont="1" applyBorder="1" applyAlignment="1">
      <alignment horizontal="right" vertical="center"/>
    </xf>
    <xf numFmtId="176" fontId="3" fillId="0" borderId="2" xfId="1" applyNumberFormat="1" applyFont="1" applyBorder="1" applyAlignment="1">
      <alignment horizontal="right" vertical="center"/>
    </xf>
    <xf numFmtId="176" fontId="3" fillId="0" borderId="3" xfId="1" applyNumberFormat="1" applyFont="1" applyBorder="1" applyAlignment="1">
      <alignment horizontal="right" vertical="center"/>
    </xf>
    <xf numFmtId="176" fontId="3" fillId="0" borderId="15" xfId="1" applyNumberFormat="1" applyFont="1" applyBorder="1" applyAlignment="1">
      <alignment horizontal="center" vertical="top" textRotation="255"/>
    </xf>
    <xf numFmtId="176" fontId="3" fillId="0" borderId="15" xfId="1" applyNumberFormat="1" applyFont="1" applyBorder="1" applyAlignment="1">
      <alignment horizontal="center" vertical="top" textRotation="255" wrapText="1"/>
    </xf>
    <xf numFmtId="176" fontId="3" fillId="0" borderId="18" xfId="1" applyNumberFormat="1" applyFont="1" applyBorder="1" applyAlignment="1">
      <alignment horizontal="center" vertical="top" textRotation="255"/>
    </xf>
    <xf numFmtId="176" fontId="3" fillId="0" borderId="0" xfId="1" applyNumberFormat="1" applyFont="1" applyAlignment="1">
      <alignment horizontal="center" vertical="top" textRotation="255"/>
    </xf>
    <xf numFmtId="178" fontId="3" fillId="0" borderId="0" xfId="1" applyNumberFormat="1" applyFont="1" applyAlignment="1">
      <alignment vertical="center"/>
    </xf>
    <xf numFmtId="178" fontId="3" fillId="0" borderId="1" xfId="1" applyNumberFormat="1" applyFont="1" applyBorder="1" applyAlignment="1">
      <alignment vertical="center"/>
    </xf>
    <xf numFmtId="178" fontId="3" fillId="0" borderId="0" xfId="2" applyNumberFormat="1" applyFont="1" applyFill="1" applyBorder="1" applyAlignment="1">
      <alignment vertical="center"/>
    </xf>
    <xf numFmtId="178" fontId="3" fillId="0" borderId="1" xfId="2" applyNumberFormat="1" applyFont="1" applyFill="1" applyBorder="1" applyAlignment="1">
      <alignment vertical="center"/>
    </xf>
    <xf numFmtId="178" fontId="3" fillId="0" borderId="19" xfId="1" applyNumberFormat="1" applyFont="1" applyBorder="1" applyAlignment="1">
      <alignment vertical="center"/>
    </xf>
    <xf numFmtId="178" fontId="3" fillId="0" borderId="2" xfId="1" applyNumberFormat="1" applyFont="1" applyBorder="1" applyAlignment="1">
      <alignment vertical="center"/>
    </xf>
    <xf numFmtId="178" fontId="3" fillId="0" borderId="3" xfId="1" applyNumberFormat="1" applyFont="1" applyBorder="1" applyAlignment="1">
      <alignment vertical="center"/>
    </xf>
    <xf numFmtId="0" fontId="9" fillId="0" borderId="0" xfId="1" applyFont="1" applyAlignment="1">
      <alignment vertical="center"/>
    </xf>
    <xf numFmtId="176" fontId="2" fillId="0" borderId="15" xfId="1" applyNumberFormat="1" applyFont="1" applyBorder="1" applyAlignment="1">
      <alignment horizontal="center" vertical="center"/>
    </xf>
    <xf numFmtId="176" fontId="10" fillId="0" borderId="15" xfId="1" applyNumberFormat="1" applyFont="1" applyBorder="1" applyAlignment="1">
      <alignment horizontal="center" vertical="top" textRotation="255"/>
    </xf>
    <xf numFmtId="178" fontId="3" fillId="0" borderId="0" xfId="1" quotePrefix="1" applyNumberFormat="1" applyFont="1" applyAlignment="1">
      <alignment horizontal="right" vertical="center"/>
    </xf>
    <xf numFmtId="178" fontId="3" fillId="0" borderId="0" xfId="1" applyNumberFormat="1" applyFont="1" applyAlignment="1">
      <alignment horizontal="right" vertical="center"/>
    </xf>
    <xf numFmtId="176" fontId="2" fillId="0" borderId="0" xfId="1" applyNumberFormat="1" applyFont="1" applyAlignment="1">
      <alignment horizontal="right" vertical="center"/>
    </xf>
    <xf numFmtId="177" fontId="3" fillId="0" borderId="14" xfId="1" applyNumberFormat="1" applyFont="1" applyBorder="1" applyAlignment="1">
      <alignment horizontal="center" vertical="center" wrapText="1"/>
    </xf>
    <xf numFmtId="176" fontId="3" fillId="0" borderId="14" xfId="1" applyNumberFormat="1" applyFont="1" applyBorder="1" applyAlignment="1">
      <alignment horizontal="center" vertical="center" wrapText="1"/>
    </xf>
    <xf numFmtId="176" fontId="3" fillId="0" borderId="19" xfId="1" applyNumberFormat="1" applyFont="1" applyBorder="1" applyAlignment="1">
      <alignment vertical="center"/>
    </xf>
    <xf numFmtId="177" fontId="2" fillId="0" borderId="14" xfId="1" applyNumberFormat="1" applyFont="1" applyBorder="1" applyAlignment="1">
      <alignment horizontal="center" vertical="center" wrapText="1"/>
    </xf>
    <xf numFmtId="176" fontId="12" fillId="0" borderId="19" xfId="1" applyNumberFormat="1" applyFont="1" applyBorder="1" applyAlignment="1">
      <alignment vertical="center"/>
    </xf>
    <xf numFmtId="179" fontId="3" fillId="0" borderId="13" xfId="1" applyNumberFormat="1" applyFont="1" applyBorder="1" applyAlignment="1">
      <alignment vertical="center"/>
    </xf>
    <xf numFmtId="176" fontId="3" fillId="0" borderId="11" xfId="1" applyNumberFormat="1" applyFont="1" applyBorder="1" applyAlignment="1">
      <alignment vertical="center"/>
    </xf>
    <xf numFmtId="180" fontId="3" fillId="0" borderId="1" xfId="1" applyNumberFormat="1" applyFont="1" applyBorder="1" applyAlignment="1">
      <alignment vertical="center"/>
    </xf>
    <xf numFmtId="176" fontId="12" fillId="0" borderId="19" xfId="1" applyNumberFormat="1" applyFont="1" applyBorder="1" applyAlignment="1">
      <alignment horizontal="right" vertical="center"/>
    </xf>
    <xf numFmtId="179" fontId="3" fillId="0" borderId="0" xfId="1" applyNumberFormat="1" applyFont="1" applyAlignment="1">
      <alignment vertical="center"/>
    </xf>
    <xf numFmtId="176" fontId="12" fillId="0" borderId="0" xfId="1" applyNumberFormat="1" applyFont="1" applyAlignment="1">
      <alignment horizontal="right" vertical="center"/>
    </xf>
    <xf numFmtId="179" fontId="3" fillId="0" borderId="1" xfId="1" applyNumberFormat="1" applyFont="1" applyBorder="1" applyAlignment="1">
      <alignment vertical="center"/>
    </xf>
    <xf numFmtId="176" fontId="13" fillId="0" borderId="0" xfId="1" applyNumberFormat="1" applyFont="1" applyAlignment="1">
      <alignment vertical="center"/>
    </xf>
    <xf numFmtId="0" fontId="14" fillId="0" borderId="0" xfId="1" applyFont="1" applyAlignment="1">
      <alignment vertical="center"/>
    </xf>
    <xf numFmtId="179" fontId="3" fillId="0" borderId="0" xfId="1" applyNumberFormat="1" applyFont="1" applyAlignment="1">
      <alignment horizontal="right" vertical="center"/>
    </xf>
    <xf numFmtId="181" fontId="3" fillId="0" borderId="0" xfId="1" applyNumberFormat="1" applyFont="1" applyAlignment="1">
      <alignment vertical="center"/>
    </xf>
    <xf numFmtId="182" fontId="3" fillId="0" borderId="1" xfId="1" applyNumberFormat="1" applyFont="1" applyBorder="1" applyAlignment="1">
      <alignment vertical="center"/>
    </xf>
    <xf numFmtId="177" fontId="2" fillId="0" borderId="22" xfId="1" applyNumberFormat="1" applyFont="1" applyBorder="1" applyAlignment="1">
      <alignment horizontal="center" vertical="center" wrapText="1"/>
    </xf>
    <xf numFmtId="176" fontId="2" fillId="0" borderId="14" xfId="1" applyNumberFormat="1" applyFont="1" applyBorder="1" applyAlignment="1">
      <alignment horizontal="center" vertical="center" wrapText="1"/>
    </xf>
    <xf numFmtId="176" fontId="12" fillId="0" borderId="0" xfId="1" applyNumberFormat="1" applyFont="1" applyAlignment="1">
      <alignment vertical="center"/>
    </xf>
    <xf numFmtId="0" fontId="2" fillId="0" borderId="0" xfId="1" applyFont="1" applyAlignment="1">
      <alignment horizontal="right" vertical="center"/>
    </xf>
    <xf numFmtId="177" fontId="10" fillId="0" borderId="14" xfId="1" applyNumberFormat="1" applyFont="1" applyBorder="1" applyAlignment="1">
      <alignment horizontal="center" vertical="center" wrapText="1"/>
    </xf>
    <xf numFmtId="0" fontId="15" fillId="0" borderId="0" xfId="1" applyFont="1" applyAlignment="1">
      <alignment vertical="center"/>
    </xf>
    <xf numFmtId="176" fontId="16" fillId="0" borderId="15" xfId="1" applyNumberFormat="1" applyFont="1" applyBorder="1" applyAlignment="1">
      <alignment horizontal="center" vertical="top" textRotation="255" wrapText="1"/>
    </xf>
    <xf numFmtId="177" fontId="3" fillId="0" borderId="0" xfId="3" applyNumberFormat="1" applyFont="1">
      <alignment vertical="center"/>
    </xf>
    <xf numFmtId="177" fontId="3" fillId="0" borderId="0" xfId="3" applyNumberFormat="1" applyFont="1" applyAlignment="1">
      <alignment horizontal="right" vertical="center"/>
    </xf>
    <xf numFmtId="183" fontId="3" fillId="0" borderId="0" xfId="3" applyNumberFormat="1" applyFont="1">
      <alignment vertical="center"/>
    </xf>
    <xf numFmtId="0" fontId="3" fillId="0" borderId="13" xfId="1" applyFont="1" applyBorder="1" applyAlignment="1">
      <alignment horizontal="right" vertical="center"/>
    </xf>
    <xf numFmtId="0" fontId="3" fillId="0" borderId="0" xfId="1" applyFont="1" applyAlignment="1">
      <alignment horizontal="right" vertical="center"/>
    </xf>
    <xf numFmtId="176" fontId="3" fillId="0" borderId="4" xfId="1" applyNumberFormat="1" applyFont="1" applyBorder="1" applyAlignment="1">
      <alignment vertical="center"/>
    </xf>
    <xf numFmtId="178" fontId="3" fillId="0" borderId="2" xfId="1" applyNumberFormat="1" applyFont="1" applyBorder="1" applyAlignment="1">
      <alignment horizontal="right" vertical="center"/>
    </xf>
    <xf numFmtId="176" fontId="5" fillId="0" borderId="0" xfId="1" applyNumberFormat="1" applyFont="1" applyAlignment="1">
      <alignment vertical="center" wrapText="1"/>
    </xf>
    <xf numFmtId="0" fontId="8" fillId="0" borderId="0" xfId="4" applyAlignment="1">
      <alignment vertical="center" wrapText="1"/>
    </xf>
    <xf numFmtId="49" fontId="8" fillId="0" borderId="0" xfId="4" applyNumberFormat="1" applyAlignment="1">
      <alignment horizontal="center" vertical="center" wrapText="1"/>
    </xf>
    <xf numFmtId="0" fontId="8" fillId="0" borderId="0" xfId="4">
      <alignment vertical="center"/>
    </xf>
    <xf numFmtId="0" fontId="8" fillId="0" borderId="0" xfId="4" applyAlignment="1">
      <alignment vertical="center" wrapText="1" shrinkToFit="1"/>
    </xf>
    <xf numFmtId="0" fontId="17" fillId="0" borderId="0" xfId="4" applyFont="1" applyAlignment="1">
      <alignment vertical="center" wrapText="1"/>
    </xf>
    <xf numFmtId="0" fontId="17" fillId="0" borderId="0" xfId="4" applyFont="1" applyAlignment="1">
      <alignment vertical="center" wrapText="1" shrinkToFit="1"/>
    </xf>
    <xf numFmtId="49" fontId="17" fillId="0" borderId="0" xfId="4" applyNumberFormat="1" applyFont="1" applyAlignment="1">
      <alignment horizontal="center" vertical="center" wrapText="1"/>
    </xf>
    <xf numFmtId="0" fontId="17" fillId="0" borderId="24" xfId="4" applyFont="1" applyBorder="1" applyAlignment="1">
      <alignment horizontal="center" vertical="center" wrapText="1"/>
    </xf>
    <xf numFmtId="0" fontId="17" fillId="0" borderId="24" xfId="4" applyFont="1" applyBorder="1" applyAlignment="1">
      <alignment horizontal="center" vertical="center" wrapText="1" shrinkToFit="1"/>
    </xf>
    <xf numFmtId="49" fontId="17" fillId="0" borderId="24" xfId="4" applyNumberFormat="1" applyFont="1" applyBorder="1" applyAlignment="1">
      <alignment horizontal="center" vertical="center" wrapText="1"/>
    </xf>
    <xf numFmtId="0" fontId="17" fillId="0" borderId="10" xfId="4" applyFont="1" applyBorder="1" applyAlignment="1">
      <alignment vertical="center" wrapText="1"/>
    </xf>
    <xf numFmtId="0" fontId="17" fillId="0" borderId="10" xfId="4" applyFont="1" applyBorder="1" applyAlignment="1">
      <alignment vertical="center" wrapText="1" shrinkToFit="1"/>
    </xf>
    <xf numFmtId="0" fontId="17" fillId="0" borderId="10" xfId="4" applyFont="1" applyBorder="1" applyAlignment="1">
      <alignment horizontal="center" vertical="center" wrapText="1"/>
    </xf>
    <xf numFmtId="49" fontId="17" fillId="0" borderId="10" xfId="4" applyNumberFormat="1" applyFont="1" applyBorder="1" applyAlignment="1">
      <alignment horizontal="center" vertical="center" wrapText="1"/>
    </xf>
    <xf numFmtId="0" fontId="17" fillId="0" borderId="14" xfId="4" applyFont="1" applyBorder="1" applyAlignment="1">
      <alignment vertical="center" wrapText="1"/>
    </xf>
    <xf numFmtId="0" fontId="17" fillId="0" borderId="14" xfId="4" applyFont="1" applyBorder="1" applyAlignment="1">
      <alignment vertical="center" wrapText="1" shrinkToFit="1"/>
    </xf>
    <xf numFmtId="0" fontId="17" fillId="0" borderId="14" xfId="4" applyFont="1" applyBorder="1" applyAlignment="1">
      <alignment horizontal="center" vertical="center" wrapText="1"/>
    </xf>
    <xf numFmtId="49" fontId="17" fillId="0" borderId="14" xfId="4" applyNumberFormat="1" applyFont="1" applyBorder="1" applyAlignment="1">
      <alignment horizontal="center" vertical="center" wrapText="1"/>
    </xf>
    <xf numFmtId="179" fontId="3" fillId="0" borderId="2" xfId="1" applyNumberFormat="1" applyFont="1" applyBorder="1" applyAlignment="1">
      <alignment horizontal="right" vertical="center"/>
    </xf>
    <xf numFmtId="181" fontId="3" fillId="0" borderId="2" xfId="1" applyNumberFormat="1" applyFont="1" applyBorder="1" applyAlignment="1">
      <alignment vertical="center"/>
    </xf>
    <xf numFmtId="182" fontId="3" fillId="0" borderId="3" xfId="1" applyNumberFormat="1" applyFont="1" applyBorder="1" applyAlignment="1">
      <alignment vertical="center"/>
    </xf>
    <xf numFmtId="179" fontId="3" fillId="0" borderId="2" xfId="1" applyNumberFormat="1" applyFont="1" applyBorder="1" applyAlignment="1">
      <alignment vertical="center"/>
    </xf>
    <xf numFmtId="177" fontId="3" fillId="0" borderId="13" xfId="3" applyNumberFormat="1" applyFont="1" applyBorder="1">
      <alignment vertical="center"/>
    </xf>
    <xf numFmtId="0" fontId="3" fillId="0" borderId="23" xfId="1" applyFont="1" applyBorder="1" applyAlignment="1">
      <alignment horizontal="right" vertical="center"/>
    </xf>
    <xf numFmtId="0" fontId="3" fillId="0" borderId="1" xfId="1" applyFont="1" applyBorder="1" applyAlignment="1">
      <alignment horizontal="right" vertical="center"/>
    </xf>
    <xf numFmtId="49" fontId="3" fillId="0" borderId="10" xfId="1" applyNumberFormat="1" applyFont="1" applyBorder="1" applyAlignment="1">
      <alignment horizontal="center" vertical="center" shrinkToFit="1"/>
    </xf>
    <xf numFmtId="38" fontId="3" fillId="0" borderId="3" xfId="2" applyFont="1" applyFill="1" applyBorder="1" applyAlignment="1">
      <alignment vertical="center"/>
    </xf>
    <xf numFmtId="179" fontId="3" fillId="0" borderId="3" xfId="1" applyNumberFormat="1" applyFont="1" applyBorder="1" applyAlignment="1">
      <alignment vertical="center"/>
    </xf>
    <xf numFmtId="176" fontId="3" fillId="0" borderId="4" xfId="1" applyNumberFormat="1" applyFont="1" applyBorder="1" applyAlignment="1">
      <alignment horizontal="right" vertical="center"/>
    </xf>
    <xf numFmtId="184" fontId="3" fillId="0" borderId="3" xfId="1" applyNumberFormat="1" applyFont="1" applyBorder="1" applyAlignment="1">
      <alignment vertical="center"/>
    </xf>
    <xf numFmtId="176" fontId="3" fillId="0" borderId="0" xfId="2" applyNumberFormat="1" applyFont="1" applyFill="1" applyBorder="1" applyAlignment="1">
      <alignment vertical="center"/>
    </xf>
    <xf numFmtId="176" fontId="3" fillId="0" borderId="1" xfId="2" applyNumberFormat="1" applyFont="1" applyFill="1" applyBorder="1" applyAlignment="1">
      <alignment vertical="center"/>
    </xf>
    <xf numFmtId="176" fontId="3" fillId="0" borderId="9" xfId="1" applyNumberFormat="1" applyFont="1" applyBorder="1" applyAlignment="1">
      <alignment horizontal="center" vertical="center"/>
    </xf>
    <xf numFmtId="176" fontId="3" fillId="0" borderId="10" xfId="1" applyNumberFormat="1" applyFont="1" applyBorder="1" applyAlignment="1">
      <alignment horizontal="center" vertical="center"/>
    </xf>
    <xf numFmtId="176" fontId="3" fillId="0" borderId="15" xfId="1" applyNumberFormat="1" applyFont="1" applyBorder="1" applyAlignment="1">
      <alignment horizontal="center" vertical="center"/>
    </xf>
    <xf numFmtId="176" fontId="3" fillId="0" borderId="14"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176" fontId="3" fillId="0" borderId="6"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4" xfId="1" applyNumberFormat="1" applyFont="1" applyBorder="1" applyAlignment="1">
      <alignment horizontal="center" vertical="center"/>
    </xf>
    <xf numFmtId="0" fontId="7" fillId="0" borderId="0" xfId="1" applyFont="1" applyAlignment="1">
      <alignment horizontal="left" vertical="center" wrapText="1" indent="3"/>
    </xf>
    <xf numFmtId="177" fontId="3" fillId="0" borderId="15" xfId="1" applyNumberFormat="1" applyFont="1" applyBorder="1" applyAlignment="1">
      <alignment horizontal="center" vertical="center" wrapText="1"/>
    </xf>
    <xf numFmtId="177" fontId="3" fillId="0" borderId="10" xfId="1" applyNumberFormat="1" applyFont="1" applyBorder="1" applyAlignment="1">
      <alignment horizontal="center" vertical="center" wrapText="1"/>
    </xf>
    <xf numFmtId="177" fontId="3" fillId="0" borderId="14" xfId="1" applyNumberFormat="1" applyFont="1" applyBorder="1" applyAlignment="1">
      <alignment horizontal="center" vertical="center" wrapText="1"/>
    </xf>
    <xf numFmtId="177" fontId="3" fillId="0" borderId="7" xfId="1" applyNumberFormat="1" applyFont="1" applyBorder="1" applyAlignment="1">
      <alignment horizontal="center" vertical="center" wrapText="1"/>
    </xf>
    <xf numFmtId="177" fontId="3" fillId="0" borderId="12"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177" fontId="3" fillId="0" borderId="6" xfId="1" applyNumberFormat="1" applyFont="1" applyBorder="1" applyAlignment="1">
      <alignment horizontal="center" vertical="center" wrapText="1"/>
    </xf>
    <xf numFmtId="177" fontId="3" fillId="0" borderId="18" xfId="1" applyNumberFormat="1" applyFont="1" applyBorder="1" applyAlignment="1">
      <alignment horizontal="center" vertical="center" wrapText="1"/>
    </xf>
    <xf numFmtId="177" fontId="2" fillId="0" borderId="14" xfId="1" applyNumberFormat="1" applyFont="1" applyBorder="1" applyAlignment="1">
      <alignment horizontal="center" vertical="center" wrapText="1"/>
    </xf>
    <xf numFmtId="177" fontId="2" fillId="0" borderId="9" xfId="1" applyNumberFormat="1" applyFont="1" applyBorder="1" applyAlignment="1">
      <alignment horizontal="center" vertical="center"/>
    </xf>
    <xf numFmtId="177" fontId="2" fillId="0" borderId="10" xfId="1" applyNumberFormat="1" applyFont="1" applyBorder="1" applyAlignment="1">
      <alignment horizontal="center" vertical="center"/>
    </xf>
    <xf numFmtId="177" fontId="2" fillId="0" borderId="9"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6" fontId="2" fillId="0" borderId="9" xfId="1" applyNumberFormat="1" applyFont="1" applyBorder="1" applyAlignment="1">
      <alignment horizontal="center" vertical="center" wrapText="1"/>
    </xf>
    <xf numFmtId="176" fontId="2" fillId="0" borderId="10" xfId="1" applyNumberFormat="1" applyFont="1" applyBorder="1" applyAlignment="1">
      <alignment horizontal="center" vertical="center" wrapText="1"/>
    </xf>
    <xf numFmtId="177" fontId="3" fillId="0" borderId="9" xfId="1" applyNumberFormat="1" applyFont="1" applyBorder="1" applyAlignment="1">
      <alignment horizontal="center" vertical="center" wrapText="1"/>
    </xf>
    <xf numFmtId="176" fontId="3" fillId="0" borderId="9" xfId="1" applyNumberFormat="1" applyFont="1" applyBorder="1" applyAlignment="1">
      <alignment horizontal="center" vertical="center" wrapText="1"/>
    </xf>
    <xf numFmtId="176" fontId="3" fillId="0" borderId="10" xfId="1" applyNumberFormat="1" applyFont="1" applyBorder="1" applyAlignment="1">
      <alignment horizontal="center" vertical="center" wrapText="1"/>
    </xf>
    <xf numFmtId="177" fontId="3" fillId="0" borderId="15" xfId="1" applyNumberFormat="1" applyFont="1" applyBorder="1" applyAlignment="1">
      <alignment horizontal="center" vertical="center"/>
    </xf>
    <xf numFmtId="177" fontId="3" fillId="0" borderId="3" xfId="1" applyNumberFormat="1" applyFont="1" applyBorder="1" applyAlignment="1">
      <alignment horizontal="center" vertical="center" wrapText="1"/>
    </xf>
    <xf numFmtId="177" fontId="3" fillId="0" borderId="8" xfId="1" applyNumberFormat="1" applyFont="1" applyBorder="1" applyAlignment="1">
      <alignment horizontal="center" vertical="center" wrapText="1"/>
    </xf>
    <xf numFmtId="176" fontId="3" fillId="0" borderId="20" xfId="1" applyNumberFormat="1" applyFont="1" applyBorder="1" applyAlignment="1">
      <alignment horizontal="center" vertical="center" wrapText="1"/>
    </xf>
    <xf numFmtId="177" fontId="3" fillId="0" borderId="4" xfId="1" applyNumberFormat="1" applyFont="1" applyBorder="1" applyAlignment="1">
      <alignment horizontal="center" vertical="center" wrapText="1"/>
    </xf>
    <xf numFmtId="177" fontId="3" fillId="0" borderId="20" xfId="1" applyNumberFormat="1" applyFont="1" applyBorder="1" applyAlignment="1">
      <alignment horizontal="center" vertical="center" wrapText="1"/>
    </xf>
    <xf numFmtId="0" fontId="2" fillId="0" borderId="0" xfId="1" applyFont="1" applyAlignment="1">
      <alignment horizontal="left" vertical="center" wrapText="1"/>
    </xf>
    <xf numFmtId="177" fontId="3" fillId="0" borderId="1" xfId="1" applyNumberFormat="1" applyFont="1" applyBorder="1" applyAlignment="1">
      <alignment horizontal="center" vertical="center" wrapText="1"/>
    </xf>
    <xf numFmtId="176" fontId="3" fillId="0" borderId="16" xfId="1" applyNumberFormat="1" applyFont="1" applyBorder="1" applyAlignment="1">
      <alignment horizontal="center" vertical="center" wrapText="1"/>
    </xf>
    <xf numFmtId="177" fontId="2" fillId="0" borderId="21" xfId="1" applyNumberFormat="1" applyFont="1" applyBorder="1" applyAlignment="1">
      <alignment horizontal="center" vertical="center" wrapText="1"/>
    </xf>
    <xf numFmtId="177" fontId="2" fillId="0" borderId="22" xfId="1" applyNumberFormat="1" applyFont="1" applyBorder="1" applyAlignment="1">
      <alignment horizontal="center" vertical="center" wrapText="1"/>
    </xf>
    <xf numFmtId="177" fontId="3" fillId="0" borderId="19" xfId="1" applyNumberFormat="1" applyFont="1" applyBorder="1" applyAlignment="1">
      <alignment horizontal="center" vertical="center" wrapText="1"/>
    </xf>
    <xf numFmtId="177" fontId="3" fillId="0" borderId="16" xfId="1" applyNumberFormat="1" applyFont="1" applyBorder="1" applyAlignment="1">
      <alignment horizontal="center" vertical="center" wrapText="1"/>
    </xf>
  </cellXfs>
  <cellStyles count="5">
    <cellStyle name="TableStyleLight1" xfId="3" xr:uid="{377AF0D3-4F74-4A9D-99F3-F8C0F02DC8F1}"/>
    <cellStyle name="桁区切り 2" xfId="2" xr:uid="{1FBF8436-6299-430F-8575-6DAC6F4BB37A}"/>
    <cellStyle name="標準" xfId="0" builtinId="0"/>
    <cellStyle name="標準 2" xfId="1" xr:uid="{00000000-0005-0000-0000-000001000000}"/>
    <cellStyle name="標準 3" xfId="4" xr:uid="{5E02D58C-6058-4409-A69A-BA8B4E01C2F1}"/>
  </cellStyles>
  <dxfs count="0"/>
  <tableStyles count="0" defaultTableStyle="TableStyleMedium9"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42"/>
  <sheetViews>
    <sheetView tabSelected="1" view="pageBreakPreview" zoomScaleNormal="100" zoomScaleSheetLayoutView="100" workbookViewId="0"/>
  </sheetViews>
  <sheetFormatPr defaultRowHeight="14.25" x14ac:dyDescent="0.15"/>
  <cols>
    <col min="1" max="1" width="11.875" style="3" customWidth="1"/>
    <col min="2" max="7" width="13.625" style="3" customWidth="1"/>
    <col min="8" max="256" width="9" style="3"/>
    <col min="257" max="257" width="11.875" style="3" customWidth="1"/>
    <col min="258" max="263" width="12.25" style="3" customWidth="1"/>
    <col min="264" max="512" width="9" style="3"/>
    <col min="513" max="513" width="11.875" style="3" customWidth="1"/>
    <col min="514" max="519" width="12.25" style="3" customWidth="1"/>
    <col min="520" max="768" width="9" style="3"/>
    <col min="769" max="769" width="11.875" style="3" customWidth="1"/>
    <col min="770" max="775" width="12.25" style="3" customWidth="1"/>
    <col min="776" max="1024" width="9" style="3"/>
    <col min="1025" max="1025" width="11.875" style="3" customWidth="1"/>
    <col min="1026" max="1031" width="12.25" style="3" customWidth="1"/>
    <col min="1032" max="1280" width="9" style="3"/>
    <col min="1281" max="1281" width="11.875" style="3" customWidth="1"/>
    <col min="1282" max="1287" width="12.25" style="3" customWidth="1"/>
    <col min="1288" max="1536" width="9" style="3"/>
    <col min="1537" max="1537" width="11.875" style="3" customWidth="1"/>
    <col min="1538" max="1543" width="12.25" style="3" customWidth="1"/>
    <col min="1544" max="1792" width="9" style="3"/>
    <col min="1793" max="1793" width="11.875" style="3" customWidth="1"/>
    <col min="1794" max="1799" width="12.25" style="3" customWidth="1"/>
    <col min="1800" max="2048" width="9" style="3"/>
    <col min="2049" max="2049" width="11.875" style="3" customWidth="1"/>
    <col min="2050" max="2055" width="12.25" style="3" customWidth="1"/>
    <col min="2056" max="2304" width="9" style="3"/>
    <col min="2305" max="2305" width="11.875" style="3" customWidth="1"/>
    <col min="2306" max="2311" width="12.25" style="3" customWidth="1"/>
    <col min="2312" max="2560" width="9" style="3"/>
    <col min="2561" max="2561" width="11.875" style="3" customWidth="1"/>
    <col min="2562" max="2567" width="12.25" style="3" customWidth="1"/>
    <col min="2568" max="2816" width="9" style="3"/>
    <col min="2817" max="2817" width="11.875" style="3" customWidth="1"/>
    <col min="2818" max="2823" width="12.25" style="3" customWidth="1"/>
    <col min="2824" max="3072" width="9" style="3"/>
    <col min="3073" max="3073" width="11.875" style="3" customWidth="1"/>
    <col min="3074" max="3079" width="12.25" style="3" customWidth="1"/>
    <col min="3080" max="3328" width="9" style="3"/>
    <col min="3329" max="3329" width="11.875" style="3" customWidth="1"/>
    <col min="3330" max="3335" width="12.25" style="3" customWidth="1"/>
    <col min="3336" max="3584" width="9" style="3"/>
    <col min="3585" max="3585" width="11.875" style="3" customWidth="1"/>
    <col min="3586" max="3591" width="12.25" style="3" customWidth="1"/>
    <col min="3592" max="3840" width="9" style="3"/>
    <col min="3841" max="3841" width="11.875" style="3" customWidth="1"/>
    <col min="3842" max="3847" width="12.25" style="3" customWidth="1"/>
    <col min="3848" max="4096" width="9" style="3"/>
    <col min="4097" max="4097" width="11.875" style="3" customWidth="1"/>
    <col min="4098" max="4103" width="12.25" style="3" customWidth="1"/>
    <col min="4104" max="4352" width="9" style="3"/>
    <col min="4353" max="4353" width="11.875" style="3" customWidth="1"/>
    <col min="4354" max="4359" width="12.25" style="3" customWidth="1"/>
    <col min="4360" max="4608" width="9" style="3"/>
    <col min="4609" max="4609" width="11.875" style="3" customWidth="1"/>
    <col min="4610" max="4615" width="12.25" style="3" customWidth="1"/>
    <col min="4616" max="4864" width="9" style="3"/>
    <col min="4865" max="4865" width="11.875" style="3" customWidth="1"/>
    <col min="4866" max="4871" width="12.25" style="3" customWidth="1"/>
    <col min="4872" max="5120" width="9" style="3"/>
    <col min="5121" max="5121" width="11.875" style="3" customWidth="1"/>
    <col min="5122" max="5127" width="12.25" style="3" customWidth="1"/>
    <col min="5128" max="5376" width="9" style="3"/>
    <col min="5377" max="5377" width="11.875" style="3" customWidth="1"/>
    <col min="5378" max="5383" width="12.25" style="3" customWidth="1"/>
    <col min="5384" max="5632" width="9" style="3"/>
    <col min="5633" max="5633" width="11.875" style="3" customWidth="1"/>
    <col min="5634" max="5639" width="12.25" style="3" customWidth="1"/>
    <col min="5640" max="5888" width="9" style="3"/>
    <col min="5889" max="5889" width="11.875" style="3" customWidth="1"/>
    <col min="5890" max="5895" width="12.25" style="3" customWidth="1"/>
    <col min="5896" max="6144" width="9" style="3"/>
    <col min="6145" max="6145" width="11.875" style="3" customWidth="1"/>
    <col min="6146" max="6151" width="12.25" style="3" customWidth="1"/>
    <col min="6152" max="6400" width="9" style="3"/>
    <col min="6401" max="6401" width="11.875" style="3" customWidth="1"/>
    <col min="6402" max="6407" width="12.25" style="3" customWidth="1"/>
    <col min="6408" max="6656" width="9" style="3"/>
    <col min="6657" max="6657" width="11.875" style="3" customWidth="1"/>
    <col min="6658" max="6663" width="12.25" style="3" customWidth="1"/>
    <col min="6664" max="6912" width="9" style="3"/>
    <col min="6913" max="6913" width="11.875" style="3" customWidth="1"/>
    <col min="6914" max="6919" width="12.25" style="3" customWidth="1"/>
    <col min="6920" max="7168" width="9" style="3"/>
    <col min="7169" max="7169" width="11.875" style="3" customWidth="1"/>
    <col min="7170" max="7175" width="12.25" style="3" customWidth="1"/>
    <col min="7176" max="7424" width="9" style="3"/>
    <col min="7425" max="7425" width="11.875" style="3" customWidth="1"/>
    <col min="7426" max="7431" width="12.25" style="3" customWidth="1"/>
    <col min="7432" max="7680" width="9" style="3"/>
    <col min="7681" max="7681" width="11.875" style="3" customWidth="1"/>
    <col min="7682" max="7687" width="12.25" style="3" customWidth="1"/>
    <col min="7688" max="7936" width="9" style="3"/>
    <col min="7937" max="7937" width="11.875" style="3" customWidth="1"/>
    <col min="7938" max="7943" width="12.25" style="3" customWidth="1"/>
    <col min="7944" max="8192" width="9" style="3"/>
    <col min="8193" max="8193" width="11.875" style="3" customWidth="1"/>
    <col min="8194" max="8199" width="12.25" style="3" customWidth="1"/>
    <col min="8200" max="8448" width="9" style="3"/>
    <col min="8449" max="8449" width="11.875" style="3" customWidth="1"/>
    <col min="8450" max="8455" width="12.25" style="3" customWidth="1"/>
    <col min="8456" max="8704" width="9" style="3"/>
    <col min="8705" max="8705" width="11.875" style="3" customWidth="1"/>
    <col min="8706" max="8711" width="12.25" style="3" customWidth="1"/>
    <col min="8712" max="8960" width="9" style="3"/>
    <col min="8961" max="8961" width="11.875" style="3" customWidth="1"/>
    <col min="8962" max="8967" width="12.25" style="3" customWidth="1"/>
    <col min="8968" max="9216" width="9" style="3"/>
    <col min="9217" max="9217" width="11.875" style="3" customWidth="1"/>
    <col min="9218" max="9223" width="12.25" style="3" customWidth="1"/>
    <col min="9224" max="9472" width="9" style="3"/>
    <col min="9473" max="9473" width="11.875" style="3" customWidth="1"/>
    <col min="9474" max="9479" width="12.25" style="3" customWidth="1"/>
    <col min="9480" max="9728" width="9" style="3"/>
    <col min="9729" max="9729" width="11.875" style="3" customWidth="1"/>
    <col min="9730" max="9735" width="12.25" style="3" customWidth="1"/>
    <col min="9736" max="9984" width="9" style="3"/>
    <col min="9985" max="9985" width="11.875" style="3" customWidth="1"/>
    <col min="9986" max="9991" width="12.25" style="3" customWidth="1"/>
    <col min="9992" max="10240" width="9" style="3"/>
    <col min="10241" max="10241" width="11.875" style="3" customWidth="1"/>
    <col min="10242" max="10247" width="12.25" style="3" customWidth="1"/>
    <col min="10248" max="10496" width="9" style="3"/>
    <col min="10497" max="10497" width="11.875" style="3" customWidth="1"/>
    <col min="10498" max="10503" width="12.25" style="3" customWidth="1"/>
    <col min="10504" max="10752" width="9" style="3"/>
    <col min="10753" max="10753" width="11.875" style="3" customWidth="1"/>
    <col min="10754" max="10759" width="12.25" style="3" customWidth="1"/>
    <col min="10760" max="11008" width="9" style="3"/>
    <col min="11009" max="11009" width="11.875" style="3" customWidth="1"/>
    <col min="11010" max="11015" width="12.25" style="3" customWidth="1"/>
    <col min="11016" max="11264" width="9" style="3"/>
    <col min="11265" max="11265" width="11.875" style="3" customWidth="1"/>
    <col min="11266" max="11271" width="12.25" style="3" customWidth="1"/>
    <col min="11272" max="11520" width="9" style="3"/>
    <col min="11521" max="11521" width="11.875" style="3" customWidth="1"/>
    <col min="11522" max="11527" width="12.25" style="3" customWidth="1"/>
    <col min="11528" max="11776" width="9" style="3"/>
    <col min="11777" max="11777" width="11.875" style="3" customWidth="1"/>
    <col min="11778" max="11783" width="12.25" style="3" customWidth="1"/>
    <col min="11784" max="12032" width="9" style="3"/>
    <col min="12033" max="12033" width="11.875" style="3" customWidth="1"/>
    <col min="12034" max="12039" width="12.25" style="3" customWidth="1"/>
    <col min="12040" max="12288" width="9" style="3"/>
    <col min="12289" max="12289" width="11.875" style="3" customWidth="1"/>
    <col min="12290" max="12295" width="12.25" style="3" customWidth="1"/>
    <col min="12296" max="12544" width="9" style="3"/>
    <col min="12545" max="12545" width="11.875" style="3" customWidth="1"/>
    <col min="12546" max="12551" width="12.25" style="3" customWidth="1"/>
    <col min="12552" max="12800" width="9" style="3"/>
    <col min="12801" max="12801" width="11.875" style="3" customWidth="1"/>
    <col min="12802" max="12807" width="12.25" style="3" customWidth="1"/>
    <col min="12808" max="13056" width="9" style="3"/>
    <col min="13057" max="13057" width="11.875" style="3" customWidth="1"/>
    <col min="13058" max="13063" width="12.25" style="3" customWidth="1"/>
    <col min="13064" max="13312" width="9" style="3"/>
    <col min="13313" max="13313" width="11.875" style="3" customWidth="1"/>
    <col min="13314" max="13319" width="12.25" style="3" customWidth="1"/>
    <col min="13320" max="13568" width="9" style="3"/>
    <col min="13569" max="13569" width="11.875" style="3" customWidth="1"/>
    <col min="13570" max="13575" width="12.25" style="3" customWidth="1"/>
    <col min="13576" max="13824" width="9" style="3"/>
    <col min="13825" max="13825" width="11.875" style="3" customWidth="1"/>
    <col min="13826" max="13831" width="12.25" style="3" customWidth="1"/>
    <col min="13832" max="14080" width="9" style="3"/>
    <col min="14081" max="14081" width="11.875" style="3" customWidth="1"/>
    <col min="14082" max="14087" width="12.25" style="3" customWidth="1"/>
    <col min="14088" max="14336" width="9" style="3"/>
    <col min="14337" max="14337" width="11.875" style="3" customWidth="1"/>
    <col min="14338" max="14343" width="12.25" style="3" customWidth="1"/>
    <col min="14344" max="14592" width="9" style="3"/>
    <col min="14593" max="14593" width="11.875" style="3" customWidth="1"/>
    <col min="14594" max="14599" width="12.25" style="3" customWidth="1"/>
    <col min="14600" max="14848" width="9" style="3"/>
    <col min="14849" max="14849" width="11.875" style="3" customWidth="1"/>
    <col min="14850" max="14855" width="12.25" style="3" customWidth="1"/>
    <col min="14856" max="15104" width="9" style="3"/>
    <col min="15105" max="15105" width="11.875" style="3" customWidth="1"/>
    <col min="15106" max="15111" width="12.25" style="3" customWidth="1"/>
    <col min="15112" max="15360" width="9" style="3"/>
    <col min="15361" max="15361" width="11.875" style="3" customWidth="1"/>
    <col min="15362" max="15367" width="12.25" style="3" customWidth="1"/>
    <col min="15368" max="15616" width="9" style="3"/>
    <col min="15617" max="15617" width="11.875" style="3" customWidth="1"/>
    <col min="15618" max="15623" width="12.25" style="3" customWidth="1"/>
    <col min="15624" max="15872" width="9" style="3"/>
    <col min="15873" max="15873" width="11.875" style="3" customWidth="1"/>
    <col min="15874" max="15879" width="12.25" style="3" customWidth="1"/>
    <col min="15880" max="16128" width="9" style="3"/>
    <col min="16129" max="16129" width="11.875" style="3" customWidth="1"/>
    <col min="16130" max="16135" width="12.25" style="3" customWidth="1"/>
    <col min="16136" max="16384" width="9" style="3"/>
  </cols>
  <sheetData>
    <row r="1" spans="1:7" s="2" customFormat="1" x14ac:dyDescent="0.15">
      <c r="A1" s="1" t="s">
        <v>13</v>
      </c>
      <c r="B1" s="1"/>
    </row>
    <row r="2" spans="1:7" s="2" customFormat="1" x14ac:dyDescent="0.15">
      <c r="A2" s="3"/>
      <c r="B2" s="3"/>
    </row>
    <row r="3" spans="1:7" ht="15" thickBot="1" x14ac:dyDescent="0.2">
      <c r="A3" s="4" t="s">
        <v>10</v>
      </c>
      <c r="B3" s="4"/>
      <c r="C3" s="5"/>
      <c r="D3" s="5"/>
      <c r="E3" s="5"/>
      <c r="F3" s="5"/>
      <c r="G3" s="6" t="s">
        <v>12</v>
      </c>
    </row>
    <row r="4" spans="1:7" ht="18" customHeight="1" thickTop="1" x14ac:dyDescent="0.15">
      <c r="A4" s="116" t="s">
        <v>4</v>
      </c>
      <c r="B4" s="118" t="s">
        <v>1</v>
      </c>
      <c r="C4" s="119"/>
      <c r="D4" s="120" t="s">
        <v>2</v>
      </c>
      <c r="E4" s="119"/>
      <c r="F4" s="121"/>
      <c r="G4" s="7" t="s">
        <v>3</v>
      </c>
    </row>
    <row r="5" spans="1:7" s="9" customFormat="1" ht="18" customHeight="1" x14ac:dyDescent="0.15">
      <c r="A5" s="115"/>
      <c r="B5" s="114" t="s">
        <v>0</v>
      </c>
      <c r="C5" s="114" t="s">
        <v>11</v>
      </c>
      <c r="D5" s="122" t="s">
        <v>0</v>
      </c>
      <c r="E5" s="8"/>
      <c r="F5" s="114" t="s">
        <v>11</v>
      </c>
      <c r="G5" s="114" t="s">
        <v>0</v>
      </c>
    </row>
    <row r="6" spans="1:7" s="9" customFormat="1" ht="18" customHeight="1" x14ac:dyDescent="0.15">
      <c r="A6" s="117"/>
      <c r="B6" s="115"/>
      <c r="C6" s="115"/>
      <c r="D6" s="123"/>
      <c r="E6" s="10" t="s">
        <v>14</v>
      </c>
      <c r="F6" s="115"/>
      <c r="G6" s="115"/>
    </row>
    <row r="7" spans="1:7" ht="18" customHeight="1" x14ac:dyDescent="0.15">
      <c r="A7" s="11" t="s">
        <v>5</v>
      </c>
      <c r="B7" s="2">
        <v>5</v>
      </c>
      <c r="C7" s="2">
        <v>943</v>
      </c>
      <c r="D7" s="2">
        <v>47</v>
      </c>
      <c r="E7" s="2">
        <v>4</v>
      </c>
      <c r="F7" s="2">
        <v>52</v>
      </c>
      <c r="G7" s="12">
        <v>42</v>
      </c>
    </row>
    <row r="8" spans="1:7" ht="18" customHeight="1" x14ac:dyDescent="0.15">
      <c r="A8" s="13" t="s">
        <v>6</v>
      </c>
      <c r="B8" s="2">
        <v>5</v>
      </c>
      <c r="C8" s="2">
        <v>943</v>
      </c>
      <c r="D8" s="2">
        <v>45</v>
      </c>
      <c r="E8" s="2">
        <v>4</v>
      </c>
      <c r="F8" s="2">
        <v>52</v>
      </c>
      <c r="G8" s="12">
        <v>42</v>
      </c>
    </row>
    <row r="9" spans="1:7" ht="18" customHeight="1" x14ac:dyDescent="0.15">
      <c r="A9" s="13" t="s">
        <v>7</v>
      </c>
      <c r="B9" s="2">
        <v>5</v>
      </c>
      <c r="C9" s="2">
        <v>952</v>
      </c>
      <c r="D9" s="2">
        <v>46</v>
      </c>
      <c r="E9" s="2">
        <v>4</v>
      </c>
      <c r="F9" s="2">
        <v>52</v>
      </c>
      <c r="G9" s="12">
        <v>44</v>
      </c>
    </row>
    <row r="10" spans="1:7" s="2" customFormat="1" ht="18" customHeight="1" x14ac:dyDescent="0.15">
      <c r="A10" s="13" t="s">
        <v>8</v>
      </c>
      <c r="B10" s="2">
        <v>5</v>
      </c>
      <c r="C10" s="2">
        <v>973</v>
      </c>
      <c r="D10" s="2">
        <v>49</v>
      </c>
      <c r="E10" s="2">
        <v>4</v>
      </c>
      <c r="F10" s="2">
        <v>52</v>
      </c>
      <c r="G10" s="12">
        <v>44</v>
      </c>
    </row>
    <row r="11" spans="1:7" s="2" customFormat="1" ht="18" customHeight="1" x14ac:dyDescent="0.15">
      <c r="A11" s="13" t="s">
        <v>9</v>
      </c>
      <c r="B11" s="2">
        <v>5</v>
      </c>
      <c r="C11" s="2">
        <v>973</v>
      </c>
      <c r="D11" s="2">
        <v>49</v>
      </c>
      <c r="E11" s="2">
        <v>4</v>
      </c>
      <c r="F11" s="2">
        <v>52</v>
      </c>
      <c r="G11" s="12">
        <v>44</v>
      </c>
    </row>
    <row r="12" spans="1:7" s="2" customFormat="1" ht="18" customHeight="1" x14ac:dyDescent="0.15">
      <c r="A12" s="13" t="s">
        <v>15</v>
      </c>
      <c r="B12" s="2">
        <v>5</v>
      </c>
      <c r="C12" s="2">
        <v>973</v>
      </c>
      <c r="D12" s="2">
        <v>50</v>
      </c>
      <c r="E12" s="2">
        <v>4</v>
      </c>
      <c r="F12" s="2">
        <v>52</v>
      </c>
      <c r="G12" s="12">
        <v>44</v>
      </c>
    </row>
    <row r="13" spans="1:7" s="2" customFormat="1" ht="18" customHeight="1" x14ac:dyDescent="0.15">
      <c r="A13" s="13" t="s">
        <v>16</v>
      </c>
      <c r="B13" s="2">
        <v>5</v>
      </c>
      <c r="C13" s="2">
        <v>973</v>
      </c>
      <c r="D13" s="2">
        <v>51</v>
      </c>
      <c r="E13" s="2">
        <v>4</v>
      </c>
      <c r="F13" s="2">
        <v>52</v>
      </c>
      <c r="G13" s="12">
        <v>44</v>
      </c>
    </row>
    <row r="14" spans="1:7" s="2" customFormat="1" ht="18" customHeight="1" x14ac:dyDescent="0.15">
      <c r="A14" s="13" t="s">
        <v>17</v>
      </c>
      <c r="B14" s="2">
        <v>5</v>
      </c>
      <c r="C14" s="2">
        <v>973</v>
      </c>
      <c r="D14" s="2">
        <v>50</v>
      </c>
      <c r="E14" s="2">
        <v>3</v>
      </c>
      <c r="F14" s="2">
        <v>47</v>
      </c>
      <c r="G14" s="12">
        <v>45</v>
      </c>
    </row>
    <row r="15" spans="1:7" s="2" customFormat="1" ht="18" customHeight="1" x14ac:dyDescent="0.15">
      <c r="A15" s="13" t="s">
        <v>18</v>
      </c>
      <c r="B15" s="2">
        <v>5</v>
      </c>
      <c r="C15" s="2">
        <v>969</v>
      </c>
      <c r="D15" s="2">
        <v>51</v>
      </c>
      <c r="E15" s="2">
        <v>3</v>
      </c>
      <c r="F15" s="2">
        <v>47</v>
      </c>
      <c r="G15" s="12">
        <v>45</v>
      </c>
    </row>
    <row r="16" spans="1:7" s="2" customFormat="1" ht="18" customHeight="1" x14ac:dyDescent="0.15">
      <c r="A16" s="13" t="s">
        <v>19</v>
      </c>
      <c r="B16" s="2">
        <v>5</v>
      </c>
      <c r="C16" s="2">
        <v>969</v>
      </c>
      <c r="D16" s="2">
        <v>50</v>
      </c>
      <c r="E16" s="2">
        <v>2</v>
      </c>
      <c r="F16" s="2">
        <v>38</v>
      </c>
      <c r="G16" s="12">
        <v>45</v>
      </c>
    </row>
    <row r="17" spans="1:9" s="2" customFormat="1" ht="18" customHeight="1" x14ac:dyDescent="0.15">
      <c r="A17" s="13" t="s">
        <v>20</v>
      </c>
      <c r="B17" s="2">
        <v>4</v>
      </c>
      <c r="C17" s="2">
        <v>847</v>
      </c>
      <c r="D17" s="2">
        <v>49</v>
      </c>
      <c r="E17" s="2">
        <v>2</v>
      </c>
      <c r="F17" s="2">
        <v>38</v>
      </c>
      <c r="G17" s="12">
        <v>45</v>
      </c>
    </row>
    <row r="18" spans="1:9" s="2" customFormat="1" ht="18" customHeight="1" x14ac:dyDescent="0.15">
      <c r="A18" s="13" t="s">
        <v>21</v>
      </c>
      <c r="B18" s="2">
        <v>4</v>
      </c>
      <c r="C18" s="2">
        <v>847</v>
      </c>
      <c r="D18" s="2">
        <v>51</v>
      </c>
      <c r="E18" s="2">
        <v>2</v>
      </c>
      <c r="F18" s="2">
        <v>38</v>
      </c>
      <c r="G18" s="12">
        <v>46</v>
      </c>
    </row>
    <row r="19" spans="1:9" s="2" customFormat="1" ht="18" customHeight="1" x14ac:dyDescent="0.15">
      <c r="A19" s="13" t="s">
        <v>22</v>
      </c>
      <c r="B19" s="2">
        <v>4</v>
      </c>
      <c r="C19" s="2">
        <v>847</v>
      </c>
      <c r="D19" s="2">
        <v>52</v>
      </c>
      <c r="E19" s="2">
        <v>2</v>
      </c>
      <c r="F19" s="2">
        <v>38</v>
      </c>
      <c r="G19" s="12">
        <v>44</v>
      </c>
    </row>
    <row r="20" spans="1:9" s="2" customFormat="1" ht="18" customHeight="1" x14ac:dyDescent="0.15">
      <c r="A20" s="13" t="s">
        <v>23</v>
      </c>
      <c r="B20" s="2">
        <v>4</v>
      </c>
      <c r="C20" s="2">
        <v>847</v>
      </c>
      <c r="D20" s="2">
        <v>52</v>
      </c>
      <c r="E20" s="2">
        <v>1</v>
      </c>
      <c r="F20" s="2">
        <v>19</v>
      </c>
      <c r="G20" s="12">
        <v>43</v>
      </c>
    </row>
    <row r="21" spans="1:9" s="2" customFormat="1" ht="18" customHeight="1" x14ac:dyDescent="0.15">
      <c r="A21" s="14" t="s">
        <v>240</v>
      </c>
      <c r="B21" s="79">
        <v>4</v>
      </c>
      <c r="C21" s="15">
        <v>767</v>
      </c>
      <c r="D21" s="15">
        <v>54</v>
      </c>
      <c r="E21" s="15">
        <v>1</v>
      </c>
      <c r="F21" s="15">
        <v>19</v>
      </c>
      <c r="G21" s="16">
        <v>43</v>
      </c>
    </row>
    <row r="22" spans="1:9" s="19" customFormat="1" ht="18" customHeight="1" x14ac:dyDescent="0.15">
      <c r="A22" s="17" t="s">
        <v>90</v>
      </c>
      <c r="B22" s="17"/>
      <c r="C22" s="18"/>
      <c r="D22" s="18"/>
      <c r="E22" s="18"/>
      <c r="F22" s="18"/>
      <c r="G22" s="18"/>
    </row>
    <row r="23" spans="1:9" s="18" customFormat="1" ht="13.5" x14ac:dyDescent="0.15">
      <c r="A23" s="20"/>
      <c r="B23" s="20"/>
      <c r="C23" s="20"/>
      <c r="D23" s="20"/>
      <c r="E23" s="20"/>
      <c r="F23" s="20"/>
      <c r="G23" s="20"/>
      <c r="H23" s="20"/>
      <c r="I23" s="20"/>
    </row>
    <row r="24" spans="1:9" s="18" customFormat="1" ht="13.5" x14ac:dyDescent="0.15">
      <c r="A24" s="20"/>
      <c r="B24" s="20"/>
      <c r="C24" s="20"/>
      <c r="D24" s="20"/>
      <c r="E24" s="20"/>
      <c r="F24" s="20"/>
      <c r="G24" s="20"/>
      <c r="H24" s="20"/>
      <c r="I24" s="20"/>
    </row>
    <row r="25" spans="1:9" s="18" customFormat="1" ht="13.5" x14ac:dyDescent="0.15">
      <c r="A25" s="20"/>
      <c r="B25" s="20"/>
      <c r="C25" s="20"/>
      <c r="D25" s="20"/>
      <c r="E25" s="20"/>
      <c r="F25" s="20"/>
      <c r="G25" s="20"/>
      <c r="H25" s="20"/>
      <c r="I25" s="20"/>
    </row>
    <row r="26" spans="1:9" s="18" customFormat="1" ht="13.5" x14ac:dyDescent="0.15"/>
    <row r="27" spans="1:9" s="18" customFormat="1" ht="13.5" x14ac:dyDescent="0.15"/>
    <row r="28" spans="1:9" s="18" customFormat="1" ht="13.5" x14ac:dyDescent="0.15"/>
    <row r="29" spans="1:9" s="18" customFormat="1" ht="13.5" x14ac:dyDescent="0.15"/>
    <row r="30" spans="1:9" s="18" customFormat="1" ht="13.5" x14ac:dyDescent="0.15"/>
    <row r="31" spans="1:9" s="18" customFormat="1" ht="13.5" x14ac:dyDescent="0.15"/>
    <row r="32" spans="1:9" s="18" customFormat="1" ht="13.5" x14ac:dyDescent="0.15"/>
    <row r="33" s="18" customFormat="1" ht="13.5" x14ac:dyDescent="0.15"/>
    <row r="34" s="18" customFormat="1" ht="13.5" x14ac:dyDescent="0.15"/>
    <row r="35" s="18" customFormat="1" ht="13.5" x14ac:dyDescent="0.15"/>
    <row r="36" s="18" customFormat="1" ht="13.5" x14ac:dyDescent="0.15"/>
    <row r="37" s="18" customFormat="1" ht="13.5" x14ac:dyDescent="0.15"/>
    <row r="38" s="18" customFormat="1" ht="13.5" x14ac:dyDescent="0.15"/>
    <row r="39" s="18" customFormat="1" ht="13.5" x14ac:dyDescent="0.15"/>
    <row r="40" s="18" customFormat="1" ht="13.5" x14ac:dyDescent="0.15"/>
    <row r="41" s="18" customFormat="1" ht="13.5" x14ac:dyDescent="0.15"/>
    <row r="42" s="18" customFormat="1" ht="13.5" x14ac:dyDescent="0.15"/>
  </sheetData>
  <mergeCells count="8">
    <mergeCell ref="G5:G6"/>
    <mergeCell ref="A4:A6"/>
    <mergeCell ref="B4:C4"/>
    <mergeCell ref="D4:F4"/>
    <mergeCell ref="B5:B6"/>
    <mergeCell ref="C5:C6"/>
    <mergeCell ref="D5:D6"/>
    <mergeCell ref="F5:F6"/>
  </mergeCells>
  <phoneticPr fontId="1"/>
  <pageMargins left="0.78740157480314965" right="0.39370078740157483" top="0.78740157480314965" bottom="0.39370078740157483" header="0.51181102362204722" footer="0.51181102362204722"/>
  <pageSetup paperSize="9"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3833-7CDD-440E-87C1-45C22400F709}">
  <sheetPr>
    <tabColor theme="4"/>
    <pageSetUpPr fitToPage="1"/>
  </sheetPr>
  <dimension ref="A1:O32"/>
  <sheetViews>
    <sheetView view="pageBreakPreview" zoomScaleNormal="100" zoomScaleSheetLayoutView="100" workbookViewId="0"/>
  </sheetViews>
  <sheetFormatPr defaultRowHeight="14.25" x14ac:dyDescent="0.15"/>
  <cols>
    <col min="1" max="1" width="11.375" style="3" customWidth="1"/>
    <col min="2" max="7" width="9.625" style="3" customWidth="1"/>
    <col min="8" max="14" width="9.5" style="3" customWidth="1"/>
    <col min="15" max="15" width="10.625" style="3" customWidth="1"/>
    <col min="16" max="23" width="7" style="3" customWidth="1"/>
    <col min="24" max="16384" width="9" style="3"/>
  </cols>
  <sheetData>
    <row r="1" spans="1:15" s="2" customFormat="1" x14ac:dyDescent="0.15">
      <c r="A1" s="1" t="s">
        <v>178</v>
      </c>
    </row>
    <row r="2" spans="1:15" s="2" customFormat="1" x14ac:dyDescent="0.15">
      <c r="A2" s="3"/>
    </row>
    <row r="3" spans="1:15" ht="15" thickBot="1" x14ac:dyDescent="0.2">
      <c r="A3" s="18" t="s">
        <v>25</v>
      </c>
      <c r="B3" s="2"/>
      <c r="C3" s="2"/>
      <c r="D3" s="2"/>
      <c r="E3" s="2"/>
      <c r="F3" s="2"/>
      <c r="G3" s="2"/>
      <c r="H3" s="2"/>
      <c r="I3" s="2"/>
      <c r="J3" s="2"/>
      <c r="K3" s="28"/>
      <c r="L3" s="28"/>
      <c r="M3" s="28"/>
      <c r="O3" s="49" t="s">
        <v>92</v>
      </c>
    </row>
    <row r="4" spans="1:15" s="9" customFormat="1" ht="18" customHeight="1" thickTop="1" x14ac:dyDescent="0.15">
      <c r="A4" s="116" t="s">
        <v>4</v>
      </c>
      <c r="B4" s="125" t="s">
        <v>134</v>
      </c>
      <c r="C4" s="125" t="s">
        <v>135</v>
      </c>
      <c r="D4" s="128" t="s">
        <v>136</v>
      </c>
      <c r="E4" s="150" t="s">
        <v>137</v>
      </c>
      <c r="F4" s="150" t="s">
        <v>138</v>
      </c>
      <c r="G4" s="129" t="s">
        <v>139</v>
      </c>
      <c r="H4" s="128" t="s">
        <v>179</v>
      </c>
      <c r="I4" s="147"/>
      <c r="J4" s="147"/>
      <c r="K4" s="147"/>
      <c r="L4" s="147"/>
      <c r="M4" s="147"/>
      <c r="N4" s="129"/>
      <c r="O4" s="148" t="s">
        <v>141</v>
      </c>
    </row>
    <row r="5" spans="1:15" s="9" customFormat="1" ht="38.25" customHeight="1" x14ac:dyDescent="0.15">
      <c r="A5" s="117"/>
      <c r="B5" s="127"/>
      <c r="C5" s="127"/>
      <c r="D5" s="149"/>
      <c r="E5" s="126"/>
      <c r="F5" s="126"/>
      <c r="G5" s="146"/>
      <c r="H5" s="53" t="s">
        <v>180</v>
      </c>
      <c r="I5" s="53" t="s">
        <v>181</v>
      </c>
      <c r="J5" s="53" t="s">
        <v>182</v>
      </c>
      <c r="K5" s="53" t="s">
        <v>183</v>
      </c>
      <c r="L5" s="68" t="s">
        <v>184</v>
      </c>
      <c r="M5" s="53" t="s">
        <v>62</v>
      </c>
      <c r="N5" s="68" t="s">
        <v>147</v>
      </c>
      <c r="O5" s="144"/>
    </row>
    <row r="6" spans="1:15" s="2" customFormat="1" ht="18" customHeight="1" x14ac:dyDescent="0.15">
      <c r="A6" s="13" t="s">
        <v>102</v>
      </c>
      <c r="B6" s="52">
        <v>23176</v>
      </c>
      <c r="C6" s="2">
        <v>7122</v>
      </c>
      <c r="D6" s="64">
        <v>32.799999999999997</v>
      </c>
      <c r="E6" s="2">
        <v>463</v>
      </c>
      <c r="F6" s="2">
        <v>411</v>
      </c>
      <c r="G6" s="59">
        <v>88.8</v>
      </c>
      <c r="H6" s="2">
        <v>7</v>
      </c>
      <c r="I6" s="2">
        <v>0</v>
      </c>
      <c r="J6" s="2">
        <v>95</v>
      </c>
      <c r="K6" s="2">
        <v>33</v>
      </c>
      <c r="L6" s="2">
        <v>22</v>
      </c>
      <c r="M6" s="2">
        <v>85</v>
      </c>
      <c r="N6" s="2">
        <v>169</v>
      </c>
      <c r="O6" s="66">
        <f t="shared" ref="O6:O11" si="0">H6/C6*100</f>
        <v>9.828699803426004E-2</v>
      </c>
    </row>
    <row r="7" spans="1:15" s="2" customFormat="1" ht="18" customHeight="1" x14ac:dyDescent="0.15">
      <c r="A7" s="13" t="s">
        <v>103</v>
      </c>
      <c r="B7" s="52">
        <v>23610</v>
      </c>
      <c r="C7" s="2">
        <v>7101</v>
      </c>
      <c r="D7" s="59">
        <v>30.1</v>
      </c>
      <c r="E7" s="2">
        <v>434</v>
      </c>
      <c r="F7" s="2">
        <v>376</v>
      </c>
      <c r="G7" s="59">
        <v>86.6</v>
      </c>
      <c r="H7" s="2">
        <v>6</v>
      </c>
      <c r="I7" s="2">
        <v>0</v>
      </c>
      <c r="J7" s="2">
        <v>128</v>
      </c>
      <c r="K7" s="2">
        <v>22</v>
      </c>
      <c r="L7" s="2">
        <v>30</v>
      </c>
      <c r="M7" s="2">
        <v>38</v>
      </c>
      <c r="N7" s="2">
        <v>152</v>
      </c>
      <c r="O7" s="66">
        <f t="shared" si="0"/>
        <v>8.4495141529362064E-2</v>
      </c>
    </row>
    <row r="8" spans="1:15" s="2" customFormat="1" ht="18" customHeight="1" x14ac:dyDescent="0.15">
      <c r="A8" s="13" t="s">
        <v>104</v>
      </c>
      <c r="B8" s="52">
        <v>24654</v>
      </c>
      <c r="C8" s="2">
        <v>7795</v>
      </c>
      <c r="D8" s="59">
        <v>31.6</v>
      </c>
      <c r="E8" s="2">
        <v>500</v>
      </c>
      <c r="F8" s="2">
        <v>417</v>
      </c>
      <c r="G8" s="59">
        <v>83.4</v>
      </c>
      <c r="H8" s="2">
        <v>17</v>
      </c>
      <c r="I8" s="2">
        <v>1</v>
      </c>
      <c r="J8" s="2">
        <v>171</v>
      </c>
      <c r="K8" s="2">
        <v>41</v>
      </c>
      <c r="L8" s="2">
        <v>27</v>
      </c>
      <c r="M8" s="2">
        <v>9</v>
      </c>
      <c r="N8" s="2">
        <v>148</v>
      </c>
      <c r="O8" s="66">
        <f t="shared" si="0"/>
        <v>0.21808851828094933</v>
      </c>
    </row>
    <row r="9" spans="1:15" s="2" customFormat="1" ht="18" customHeight="1" x14ac:dyDescent="0.15">
      <c r="A9" s="13" t="s">
        <v>105</v>
      </c>
      <c r="B9" s="52">
        <v>26403</v>
      </c>
      <c r="C9" s="2">
        <v>7829</v>
      </c>
      <c r="D9" s="59">
        <v>29.7</v>
      </c>
      <c r="E9" s="2">
        <v>535</v>
      </c>
      <c r="F9" s="2">
        <v>463</v>
      </c>
      <c r="G9" s="59">
        <v>86.5</v>
      </c>
      <c r="H9" s="2">
        <v>14</v>
      </c>
      <c r="I9" s="2">
        <v>0</v>
      </c>
      <c r="J9" s="2">
        <v>190</v>
      </c>
      <c r="K9" s="2">
        <v>46</v>
      </c>
      <c r="L9" s="2">
        <v>33</v>
      </c>
      <c r="M9" s="2">
        <v>20</v>
      </c>
      <c r="N9" s="2">
        <v>160</v>
      </c>
      <c r="O9" s="66">
        <f t="shared" si="0"/>
        <v>0.17882232724485886</v>
      </c>
    </row>
    <row r="10" spans="1:15" s="2" customFormat="1" ht="18" customHeight="1" x14ac:dyDescent="0.15">
      <c r="A10" s="13" t="s">
        <v>106</v>
      </c>
      <c r="B10" s="28">
        <v>26043</v>
      </c>
      <c r="C10" s="2">
        <v>8291</v>
      </c>
      <c r="D10" s="64">
        <v>31.4</v>
      </c>
      <c r="E10" s="28">
        <v>553</v>
      </c>
      <c r="F10" s="28">
        <v>508</v>
      </c>
      <c r="G10" s="64">
        <v>91.9</v>
      </c>
      <c r="H10" s="28">
        <v>14</v>
      </c>
      <c r="I10" s="28">
        <v>0</v>
      </c>
      <c r="J10" s="28">
        <v>256</v>
      </c>
      <c r="K10" s="28">
        <v>61</v>
      </c>
      <c r="L10" s="28">
        <v>60</v>
      </c>
      <c r="M10" s="28">
        <v>24</v>
      </c>
      <c r="N10" s="2">
        <v>149</v>
      </c>
      <c r="O10" s="66">
        <f t="shared" si="0"/>
        <v>0.16885779761186831</v>
      </c>
    </row>
    <row r="11" spans="1:15" s="2" customFormat="1" ht="18" customHeight="1" x14ac:dyDescent="0.15">
      <c r="A11" s="13" t="s">
        <v>107</v>
      </c>
      <c r="B11" s="28">
        <v>56854</v>
      </c>
      <c r="C11" s="2">
        <v>7846</v>
      </c>
      <c r="D11" s="64">
        <v>13.8</v>
      </c>
      <c r="E11" s="28">
        <v>549</v>
      </c>
      <c r="F11" s="28">
        <v>487</v>
      </c>
      <c r="G11" s="64">
        <v>88.7</v>
      </c>
      <c r="H11" s="28">
        <v>27</v>
      </c>
      <c r="I11" s="28">
        <v>1</v>
      </c>
      <c r="J11" s="28">
        <v>226</v>
      </c>
      <c r="K11" s="28">
        <v>53</v>
      </c>
      <c r="L11" s="28">
        <v>35</v>
      </c>
      <c r="M11" s="28">
        <v>23</v>
      </c>
      <c r="N11" s="2">
        <v>160</v>
      </c>
      <c r="O11" s="66">
        <f t="shared" si="0"/>
        <v>0.34412439459597249</v>
      </c>
    </row>
    <row r="12" spans="1:15" s="2" customFormat="1" ht="18" customHeight="1" x14ac:dyDescent="0.15">
      <c r="A12" s="13" t="s">
        <v>108</v>
      </c>
      <c r="B12" s="28">
        <v>57550</v>
      </c>
      <c r="C12" s="2">
        <v>7743</v>
      </c>
      <c r="D12" s="64">
        <v>13.5</v>
      </c>
      <c r="E12" s="28">
        <v>541</v>
      </c>
      <c r="F12" s="28">
        <v>488</v>
      </c>
      <c r="G12" s="64">
        <v>90.2</v>
      </c>
      <c r="H12" s="28">
        <v>17</v>
      </c>
      <c r="I12" s="28">
        <v>1</v>
      </c>
      <c r="J12" s="28">
        <v>231</v>
      </c>
      <c r="K12" s="28">
        <v>57</v>
      </c>
      <c r="L12" s="28">
        <v>53</v>
      </c>
      <c r="M12" s="28">
        <v>9</v>
      </c>
      <c r="N12" s="2">
        <v>163</v>
      </c>
      <c r="O12" s="66">
        <f>H12/C12*100</f>
        <v>0.21955314477592663</v>
      </c>
    </row>
    <row r="13" spans="1:15" s="2" customFormat="1" ht="18" customHeight="1" x14ac:dyDescent="0.15">
      <c r="A13" s="13" t="s">
        <v>109</v>
      </c>
      <c r="B13" s="28">
        <v>58272</v>
      </c>
      <c r="C13" s="2">
        <v>7719</v>
      </c>
      <c r="D13" s="64">
        <v>13.2</v>
      </c>
      <c r="E13" s="28">
        <v>562</v>
      </c>
      <c r="F13" s="28">
        <v>496</v>
      </c>
      <c r="G13" s="64">
        <v>88.3</v>
      </c>
      <c r="H13" s="28">
        <v>17</v>
      </c>
      <c r="I13" s="28">
        <v>0</v>
      </c>
      <c r="J13" s="28">
        <v>225</v>
      </c>
      <c r="K13" s="28">
        <v>67</v>
      </c>
      <c r="L13" s="28">
        <v>58</v>
      </c>
      <c r="M13" s="28">
        <v>12</v>
      </c>
      <c r="N13" s="2">
        <v>173</v>
      </c>
      <c r="O13" s="66">
        <v>0.2202357818370255</v>
      </c>
    </row>
    <row r="14" spans="1:15" s="2" customFormat="1" ht="18" customHeight="1" x14ac:dyDescent="0.15">
      <c r="A14" s="13" t="s">
        <v>110</v>
      </c>
      <c r="B14" s="28">
        <v>59009</v>
      </c>
      <c r="C14" s="2">
        <v>7702</v>
      </c>
      <c r="D14" s="64">
        <f>C14/B14*100</f>
        <v>13.052246267518514</v>
      </c>
      <c r="E14" s="28">
        <v>542</v>
      </c>
      <c r="F14" s="28">
        <v>481</v>
      </c>
      <c r="G14" s="64">
        <f>F14/E14*100</f>
        <v>88.745387453874542</v>
      </c>
      <c r="H14" s="28">
        <v>15</v>
      </c>
      <c r="I14" s="28">
        <v>3</v>
      </c>
      <c r="J14" s="28">
        <v>218</v>
      </c>
      <c r="K14" s="28">
        <v>57</v>
      </c>
      <c r="L14" s="28">
        <v>30</v>
      </c>
      <c r="M14" s="28">
        <v>13</v>
      </c>
      <c r="N14" s="2">
        <v>145</v>
      </c>
      <c r="O14" s="66">
        <f>H14/C14*100</f>
        <v>0.19475460919241755</v>
      </c>
    </row>
    <row r="15" spans="1:15" s="2" customFormat="1" ht="18" customHeight="1" x14ac:dyDescent="0.15">
      <c r="A15" s="13" t="s">
        <v>111</v>
      </c>
      <c r="B15" s="28">
        <v>59490</v>
      </c>
      <c r="C15" s="2">
        <v>4840</v>
      </c>
      <c r="D15" s="64">
        <v>8.1358211464111605</v>
      </c>
      <c r="E15" s="28">
        <v>346</v>
      </c>
      <c r="F15" s="28">
        <v>301</v>
      </c>
      <c r="G15" s="64">
        <v>86.994219653179201</v>
      </c>
      <c r="H15" s="28">
        <v>10</v>
      </c>
      <c r="I15" s="28">
        <v>1</v>
      </c>
      <c r="J15" s="28">
        <v>139</v>
      </c>
      <c r="K15" s="28">
        <v>29</v>
      </c>
      <c r="L15" s="28">
        <v>26</v>
      </c>
      <c r="M15" s="28">
        <v>9</v>
      </c>
      <c r="N15" s="2">
        <v>87</v>
      </c>
      <c r="O15" s="66">
        <v>0.20661157024793389</v>
      </c>
    </row>
    <row r="16" spans="1:15" s="2" customFormat="1" ht="18" customHeight="1" x14ac:dyDescent="0.15">
      <c r="A16" s="13" t="s">
        <v>45</v>
      </c>
      <c r="B16" s="28">
        <v>59907</v>
      </c>
      <c r="C16" s="2">
        <v>6062</v>
      </c>
      <c r="D16" s="64">
        <v>10.1</v>
      </c>
      <c r="E16" s="28">
        <v>393</v>
      </c>
      <c r="F16" s="28">
        <v>342</v>
      </c>
      <c r="G16" s="64">
        <v>87</v>
      </c>
      <c r="H16" s="28">
        <v>11</v>
      </c>
      <c r="I16" s="28">
        <v>0</v>
      </c>
      <c r="J16" s="28">
        <v>162</v>
      </c>
      <c r="K16" s="28">
        <v>32</v>
      </c>
      <c r="L16" s="28">
        <v>29</v>
      </c>
      <c r="M16" s="28">
        <v>12</v>
      </c>
      <c r="N16" s="2">
        <v>96</v>
      </c>
      <c r="O16" s="66">
        <v>0.18145826459914219</v>
      </c>
    </row>
    <row r="17" spans="1:15" s="2" customFormat="1" ht="18" customHeight="1" x14ac:dyDescent="0.15">
      <c r="A17" s="13" t="s">
        <v>46</v>
      </c>
      <c r="B17" s="28">
        <v>60344</v>
      </c>
      <c r="C17" s="2">
        <v>6065</v>
      </c>
      <c r="D17" s="64">
        <v>10.1</v>
      </c>
      <c r="E17" s="28">
        <v>379</v>
      </c>
      <c r="F17" s="28">
        <v>335</v>
      </c>
      <c r="G17" s="64">
        <v>88.4</v>
      </c>
      <c r="H17" s="28">
        <v>13</v>
      </c>
      <c r="I17" s="28">
        <v>0</v>
      </c>
      <c r="J17" s="28">
        <v>180</v>
      </c>
      <c r="K17" s="28">
        <v>33</v>
      </c>
      <c r="L17" s="28">
        <v>27</v>
      </c>
      <c r="M17" s="28">
        <v>13</v>
      </c>
      <c r="N17" s="2">
        <v>69</v>
      </c>
      <c r="O17" s="66">
        <v>0.21</v>
      </c>
    </row>
    <row r="18" spans="1:15" s="2" customFormat="1" ht="18" customHeight="1" x14ac:dyDescent="0.15">
      <c r="A18" s="13" t="s">
        <v>47</v>
      </c>
      <c r="B18" s="28">
        <v>60609</v>
      </c>
      <c r="C18" s="2">
        <v>6009</v>
      </c>
      <c r="D18" s="64">
        <v>9.9</v>
      </c>
      <c r="E18" s="28">
        <v>412</v>
      </c>
      <c r="F18" s="28">
        <v>353</v>
      </c>
      <c r="G18" s="64">
        <v>85.7</v>
      </c>
      <c r="H18" s="28">
        <v>12</v>
      </c>
      <c r="I18" s="28">
        <v>1</v>
      </c>
      <c r="J18" s="28">
        <v>197</v>
      </c>
      <c r="K18" s="28">
        <v>25</v>
      </c>
      <c r="L18" s="28">
        <v>29</v>
      </c>
      <c r="M18" s="28">
        <v>8</v>
      </c>
      <c r="N18" s="2">
        <v>81</v>
      </c>
      <c r="O18" s="66">
        <v>0.2</v>
      </c>
    </row>
    <row r="19" spans="1:15" s="2" customFormat="1" ht="18" customHeight="1" x14ac:dyDescent="0.15">
      <c r="A19" s="14" t="s">
        <v>636</v>
      </c>
      <c r="B19" s="31">
        <v>60819</v>
      </c>
      <c r="C19" s="15">
        <v>5911</v>
      </c>
      <c r="D19" s="100">
        <v>9.6999999999999993</v>
      </c>
      <c r="E19" s="31">
        <v>356</v>
      </c>
      <c r="F19" s="31">
        <v>312</v>
      </c>
      <c r="G19" s="100">
        <v>87.6</v>
      </c>
      <c r="H19" s="31">
        <v>13</v>
      </c>
      <c r="I19" s="31">
        <v>1</v>
      </c>
      <c r="J19" s="31">
        <v>173</v>
      </c>
      <c r="K19" s="31">
        <v>25</v>
      </c>
      <c r="L19" s="31">
        <v>16</v>
      </c>
      <c r="M19" s="31">
        <v>9</v>
      </c>
      <c r="N19" s="15">
        <v>75</v>
      </c>
      <c r="O19" s="102">
        <v>0.22</v>
      </c>
    </row>
    <row r="20" spans="1:15" s="19" customFormat="1" ht="18" customHeight="1" x14ac:dyDescent="0.15">
      <c r="A20" s="17" t="s">
        <v>112</v>
      </c>
      <c r="B20" s="18"/>
      <c r="C20" s="18"/>
      <c r="D20" s="18"/>
      <c r="E20" s="18"/>
      <c r="F20" s="18"/>
      <c r="G20" s="18"/>
      <c r="H20" s="18"/>
      <c r="I20" s="18"/>
      <c r="J20" s="18"/>
      <c r="K20" s="18"/>
      <c r="L20" s="18"/>
      <c r="M20" s="18"/>
    </row>
    <row r="21" spans="1:15" s="18" customFormat="1" ht="13.5" x14ac:dyDescent="0.15">
      <c r="A21" s="20" t="s">
        <v>185</v>
      </c>
      <c r="B21" s="20"/>
      <c r="C21" s="20"/>
      <c r="D21" s="20"/>
      <c r="E21" s="20"/>
      <c r="F21" s="20"/>
      <c r="G21" s="20"/>
      <c r="H21" s="20"/>
      <c r="I21" s="20"/>
      <c r="J21" s="20"/>
      <c r="K21" s="20"/>
      <c r="L21" s="20"/>
      <c r="M21" s="20"/>
    </row>
    <row r="22" spans="1:15" s="18" customFormat="1" ht="13.5" x14ac:dyDescent="0.15">
      <c r="A22" s="20"/>
      <c r="B22" s="20"/>
      <c r="C22" s="20"/>
      <c r="D22" s="20"/>
      <c r="E22" s="20"/>
      <c r="F22" s="20"/>
      <c r="G22" s="20"/>
      <c r="H22" s="20"/>
      <c r="I22" s="20"/>
      <c r="J22" s="20"/>
      <c r="K22" s="20"/>
      <c r="L22" s="20"/>
      <c r="M22" s="20"/>
    </row>
    <row r="23" spans="1:15" s="63" customFormat="1" ht="13.5" x14ac:dyDescent="0.15"/>
    <row r="24" spans="1:15" s="18" customFormat="1" ht="13.5" x14ac:dyDescent="0.15"/>
    <row r="25" spans="1:15" s="18" customFormat="1" ht="13.5" x14ac:dyDescent="0.15"/>
    <row r="26" spans="1:15" s="18" customFormat="1" ht="13.5" x14ac:dyDescent="0.15"/>
    <row r="27" spans="1:15" s="18" customFormat="1" ht="13.5" x14ac:dyDescent="0.15"/>
    <row r="28" spans="1:15" s="18" customFormat="1" ht="13.5" x14ac:dyDescent="0.15"/>
    <row r="29" spans="1:15" s="18" customFormat="1" ht="13.5" x14ac:dyDescent="0.15"/>
    <row r="30" spans="1:15" s="18" customFormat="1" ht="13.5" x14ac:dyDescent="0.15"/>
    <row r="31" spans="1:15" s="18" customFormat="1" ht="13.5" x14ac:dyDescent="0.15"/>
    <row r="32" spans="1:15" s="18" customFormat="1" ht="13.5" x14ac:dyDescent="0.15"/>
  </sheetData>
  <mergeCells count="9">
    <mergeCell ref="G4:G5"/>
    <mergeCell ref="H4:N4"/>
    <mergeCell ref="O4:O5"/>
    <mergeCell ref="A4:A5"/>
    <mergeCell ref="B4:B5"/>
    <mergeCell ref="C4:C5"/>
    <mergeCell ref="D4:D5"/>
    <mergeCell ref="E4:E5"/>
    <mergeCell ref="F4:F5"/>
  </mergeCells>
  <phoneticPr fontId="1"/>
  <pageMargins left="0.78740157480314965" right="0.19685039370078741" top="0.78740157480314965" bottom="0.39370078740157483" header="0.51181102362204722" footer="0.51181102362204722"/>
  <pageSetup paperSize="9" scale="95" firstPageNumber="0" fitToHeight="0" orientation="landscape" r:id="rId1"/>
  <headerFooter scaleWithDoc="0" alignWithMargins="0">
    <oddHeader>&amp;R&amp;"ＭＳ ゴシック,標準"四街道市統計　&amp;A.xlsx</oddHeader>
    <oddFooter>&amp;R&amp;"ＭＳ ゴシック,標準"（&amp;D印刷）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FA11-6617-4809-9F2B-F869016C7379}">
  <sheetPr>
    <tabColor theme="4"/>
    <pageSetUpPr fitToPage="1"/>
  </sheetPr>
  <dimension ref="A1:O40"/>
  <sheetViews>
    <sheetView view="pageBreakPreview" zoomScaleNormal="100" zoomScaleSheetLayoutView="100" workbookViewId="0"/>
  </sheetViews>
  <sheetFormatPr defaultRowHeight="14.25" x14ac:dyDescent="0.15"/>
  <cols>
    <col min="1" max="1" width="11.5" style="3" customWidth="1"/>
    <col min="2" max="7" width="10.625" style="3" customWidth="1"/>
    <col min="8" max="13" width="9.625" style="3" customWidth="1"/>
    <col min="14" max="14" width="11.125" style="3" customWidth="1"/>
    <col min="15" max="22" width="7" style="3" customWidth="1"/>
    <col min="23" max="16384" width="9" style="3"/>
  </cols>
  <sheetData>
    <row r="1" spans="1:14" s="2" customFormat="1" x14ac:dyDescent="0.15">
      <c r="A1" s="1" t="s">
        <v>186</v>
      </c>
    </row>
    <row r="2" spans="1:14" s="2" customFormat="1" x14ac:dyDescent="0.15">
      <c r="A2" s="3"/>
    </row>
    <row r="3" spans="1:14" ht="15" thickBot="1" x14ac:dyDescent="0.2">
      <c r="A3" s="18" t="s">
        <v>25</v>
      </c>
      <c r="B3" s="2"/>
      <c r="C3" s="2"/>
      <c r="D3" s="2"/>
      <c r="E3" s="2"/>
      <c r="F3" s="2"/>
      <c r="G3" s="2"/>
      <c r="H3" s="2"/>
      <c r="I3" s="2"/>
      <c r="J3" s="28"/>
      <c r="K3" s="28"/>
      <c r="L3" s="28"/>
      <c r="N3" s="49" t="s">
        <v>187</v>
      </c>
    </row>
    <row r="4" spans="1:14" s="9" customFormat="1" ht="18" customHeight="1" thickTop="1" x14ac:dyDescent="0.15">
      <c r="A4" s="116" t="s">
        <v>4</v>
      </c>
      <c r="B4" s="125" t="s">
        <v>188</v>
      </c>
      <c r="C4" s="125" t="s">
        <v>135</v>
      </c>
      <c r="D4" s="128" t="s">
        <v>136</v>
      </c>
      <c r="E4" s="150" t="s">
        <v>189</v>
      </c>
      <c r="F4" s="150" t="s">
        <v>190</v>
      </c>
      <c r="G4" s="129" t="s">
        <v>139</v>
      </c>
      <c r="H4" s="128" t="s">
        <v>152</v>
      </c>
      <c r="I4" s="147"/>
      <c r="J4" s="147"/>
      <c r="K4" s="147"/>
      <c r="L4" s="147"/>
      <c r="M4" s="129"/>
      <c r="N4" s="148" t="s">
        <v>191</v>
      </c>
    </row>
    <row r="5" spans="1:14" s="9" customFormat="1" ht="38.25" customHeight="1" x14ac:dyDescent="0.15">
      <c r="A5" s="117"/>
      <c r="B5" s="127"/>
      <c r="C5" s="127"/>
      <c r="D5" s="149"/>
      <c r="E5" s="126"/>
      <c r="F5" s="126"/>
      <c r="G5" s="146"/>
      <c r="H5" s="53" t="s">
        <v>192</v>
      </c>
      <c r="I5" s="53" t="s">
        <v>193</v>
      </c>
      <c r="J5" s="71" t="s">
        <v>194</v>
      </c>
      <c r="K5" s="68" t="s">
        <v>195</v>
      </c>
      <c r="L5" s="53" t="s">
        <v>62</v>
      </c>
      <c r="M5" s="68" t="s">
        <v>147</v>
      </c>
      <c r="N5" s="144"/>
    </row>
    <row r="6" spans="1:14" s="2" customFormat="1" ht="18" customHeight="1" x14ac:dyDescent="0.15">
      <c r="A6" s="13" t="s">
        <v>102</v>
      </c>
      <c r="B6" s="52">
        <v>23113</v>
      </c>
      <c r="C6" s="2">
        <v>6765</v>
      </c>
      <c r="D6" s="64">
        <f t="shared" ref="D6:D11" si="0">C6/B6*100</f>
        <v>29.269242417687014</v>
      </c>
      <c r="E6" s="2">
        <v>91</v>
      </c>
      <c r="F6" s="2">
        <v>87</v>
      </c>
      <c r="G6" s="59">
        <f t="shared" ref="G6:G11" si="1">F6/E6*100</f>
        <v>95.604395604395606</v>
      </c>
      <c r="H6" s="2">
        <v>2</v>
      </c>
      <c r="I6" s="2">
        <v>4</v>
      </c>
      <c r="J6" s="2">
        <v>2</v>
      </c>
      <c r="K6" s="2">
        <v>0</v>
      </c>
      <c r="L6" s="2">
        <v>60</v>
      </c>
      <c r="M6" s="65">
        <v>19</v>
      </c>
      <c r="N6" s="66">
        <f t="shared" ref="N6:N11" si="2">H6/C6*100</f>
        <v>2.9563932002956393E-2</v>
      </c>
    </row>
    <row r="7" spans="1:14" s="2" customFormat="1" ht="18" customHeight="1" x14ac:dyDescent="0.15">
      <c r="A7" s="13" t="s">
        <v>103</v>
      </c>
      <c r="B7" s="52">
        <v>23928</v>
      </c>
      <c r="C7" s="2">
        <v>6798</v>
      </c>
      <c r="D7" s="64">
        <f t="shared" si="0"/>
        <v>28.410230692076226</v>
      </c>
      <c r="E7" s="2">
        <v>113</v>
      </c>
      <c r="F7" s="2">
        <v>98</v>
      </c>
      <c r="G7" s="59">
        <f t="shared" si="1"/>
        <v>86.725663716814154</v>
      </c>
      <c r="H7" s="2">
        <v>1</v>
      </c>
      <c r="I7" s="2">
        <v>3</v>
      </c>
      <c r="J7" s="2">
        <v>1</v>
      </c>
      <c r="K7" s="2">
        <v>1</v>
      </c>
      <c r="L7" s="2">
        <v>67</v>
      </c>
      <c r="M7" s="65">
        <v>26</v>
      </c>
      <c r="N7" s="66">
        <f t="shared" si="2"/>
        <v>1.4710208884966165E-2</v>
      </c>
    </row>
    <row r="8" spans="1:14" s="2" customFormat="1" ht="18" customHeight="1" x14ac:dyDescent="0.15">
      <c r="A8" s="13" t="s">
        <v>104</v>
      </c>
      <c r="B8" s="52">
        <v>25069</v>
      </c>
      <c r="C8" s="2">
        <v>7359</v>
      </c>
      <c r="D8" s="64">
        <f t="shared" si="0"/>
        <v>29.354980254497587</v>
      </c>
      <c r="E8" s="2">
        <v>128</v>
      </c>
      <c r="F8" s="2">
        <v>111</v>
      </c>
      <c r="G8" s="59">
        <f t="shared" si="1"/>
        <v>86.71875</v>
      </c>
      <c r="H8" s="2">
        <v>0</v>
      </c>
      <c r="I8" s="2">
        <v>6</v>
      </c>
      <c r="J8" s="2">
        <v>0</v>
      </c>
      <c r="K8" s="2">
        <v>0</v>
      </c>
      <c r="L8" s="2">
        <v>63</v>
      </c>
      <c r="M8" s="65">
        <v>42</v>
      </c>
      <c r="N8" s="66">
        <f t="shared" si="2"/>
        <v>0</v>
      </c>
    </row>
    <row r="9" spans="1:14" s="2" customFormat="1" ht="18" customHeight="1" x14ac:dyDescent="0.15">
      <c r="A9" s="13" t="s">
        <v>105</v>
      </c>
      <c r="B9" s="52">
        <v>26403</v>
      </c>
      <c r="C9" s="2">
        <v>7199</v>
      </c>
      <c r="D9" s="64">
        <f t="shared" si="0"/>
        <v>27.265841002916336</v>
      </c>
      <c r="E9" s="2">
        <v>132</v>
      </c>
      <c r="F9" s="2">
        <v>122</v>
      </c>
      <c r="G9" s="59">
        <f t="shared" si="1"/>
        <v>92.424242424242422</v>
      </c>
      <c r="H9" s="2">
        <v>2</v>
      </c>
      <c r="I9" s="2">
        <v>1</v>
      </c>
      <c r="J9" s="2">
        <v>0</v>
      </c>
      <c r="K9" s="2">
        <v>1</v>
      </c>
      <c r="L9" s="2">
        <v>76</v>
      </c>
      <c r="M9" s="65">
        <v>42</v>
      </c>
      <c r="N9" s="66">
        <f t="shared" si="2"/>
        <v>2.7781636338380333E-2</v>
      </c>
    </row>
    <row r="10" spans="1:14" s="2" customFormat="1" ht="18" customHeight="1" x14ac:dyDescent="0.15">
      <c r="A10" s="13" t="s">
        <v>106</v>
      </c>
      <c r="B10" s="28">
        <v>26403</v>
      </c>
      <c r="C10" s="2">
        <v>7237</v>
      </c>
      <c r="D10" s="64">
        <f t="shared" si="0"/>
        <v>27.40976404196493</v>
      </c>
      <c r="E10" s="28">
        <v>103</v>
      </c>
      <c r="F10" s="28">
        <v>100</v>
      </c>
      <c r="G10" s="59">
        <f t="shared" si="1"/>
        <v>97.087378640776706</v>
      </c>
      <c r="H10" s="28">
        <v>4</v>
      </c>
      <c r="I10" s="28">
        <v>9</v>
      </c>
      <c r="J10" s="28">
        <v>0</v>
      </c>
      <c r="K10" s="28">
        <v>0</v>
      </c>
      <c r="L10" s="28">
        <v>65</v>
      </c>
      <c r="M10" s="65">
        <v>25</v>
      </c>
      <c r="N10" s="66">
        <f t="shared" si="2"/>
        <v>5.5271521348625119E-2</v>
      </c>
    </row>
    <row r="11" spans="1:14" s="2" customFormat="1" ht="18" customHeight="1" x14ac:dyDescent="0.15">
      <c r="A11" s="13" t="s">
        <v>107</v>
      </c>
      <c r="B11" s="28">
        <v>56854</v>
      </c>
      <c r="C11" s="2">
        <v>6999</v>
      </c>
      <c r="D11" s="64">
        <f t="shared" si="0"/>
        <v>12.310479473739754</v>
      </c>
      <c r="E11" s="28">
        <v>160</v>
      </c>
      <c r="F11" s="28">
        <v>158</v>
      </c>
      <c r="G11" s="59">
        <f t="shared" si="1"/>
        <v>98.75</v>
      </c>
      <c r="H11" s="28">
        <v>2</v>
      </c>
      <c r="I11" s="28">
        <v>3</v>
      </c>
      <c r="J11" s="28">
        <v>2</v>
      </c>
      <c r="K11" s="28">
        <v>1</v>
      </c>
      <c r="L11" s="28">
        <v>104</v>
      </c>
      <c r="M11" s="65">
        <v>47</v>
      </c>
      <c r="N11" s="66">
        <f t="shared" si="2"/>
        <v>2.8575510787255322E-2</v>
      </c>
    </row>
    <row r="12" spans="1:14" s="2" customFormat="1" ht="18" customHeight="1" x14ac:dyDescent="0.15">
      <c r="A12" s="13" t="s">
        <v>108</v>
      </c>
      <c r="B12" s="28">
        <v>57550</v>
      </c>
      <c r="C12" s="2">
        <v>6718</v>
      </c>
      <c r="D12" s="64">
        <f>C12/B12*100</f>
        <v>11.673327541268462</v>
      </c>
      <c r="E12" s="28">
        <v>161</v>
      </c>
      <c r="F12" s="28">
        <v>155</v>
      </c>
      <c r="G12" s="59">
        <f>F12/E12*100</f>
        <v>96.273291925465841</v>
      </c>
      <c r="H12" s="28">
        <v>4</v>
      </c>
      <c r="I12" s="28">
        <v>8</v>
      </c>
      <c r="J12" s="28">
        <v>0</v>
      </c>
      <c r="K12" s="28">
        <v>2</v>
      </c>
      <c r="L12" s="28">
        <v>108</v>
      </c>
      <c r="M12" s="65">
        <v>35</v>
      </c>
      <c r="N12" s="66">
        <f>H12/C12*100</f>
        <v>5.954153021732659E-2</v>
      </c>
    </row>
    <row r="13" spans="1:14" s="2" customFormat="1" ht="18" customHeight="1" x14ac:dyDescent="0.15">
      <c r="A13" s="13" t="s">
        <v>128</v>
      </c>
      <c r="B13" s="28">
        <v>58272</v>
      </c>
      <c r="C13" s="2">
        <v>6771</v>
      </c>
      <c r="D13" s="64">
        <f>C13/B13*100</f>
        <v>11.619645799011533</v>
      </c>
      <c r="E13" s="28">
        <v>143</v>
      </c>
      <c r="F13" s="28">
        <v>135</v>
      </c>
      <c r="G13" s="59">
        <f>F13/E13*100</f>
        <v>94.4055944055944</v>
      </c>
      <c r="H13" s="28">
        <v>4</v>
      </c>
      <c r="I13" s="28">
        <v>8</v>
      </c>
      <c r="J13" s="28">
        <v>3</v>
      </c>
      <c r="K13" s="28">
        <v>1</v>
      </c>
      <c r="L13" s="28">
        <v>97</v>
      </c>
      <c r="M13" s="65">
        <v>35</v>
      </c>
      <c r="N13" s="66">
        <f>H13/C13*100</f>
        <v>5.9075468911534486E-2</v>
      </c>
    </row>
    <row r="14" spans="1:14" s="2" customFormat="1" ht="18" customHeight="1" x14ac:dyDescent="0.15">
      <c r="A14" s="13" t="s">
        <v>110</v>
      </c>
      <c r="B14" s="28">
        <v>59009</v>
      </c>
      <c r="C14" s="2">
        <v>6647</v>
      </c>
      <c r="D14" s="64">
        <f>C14/B14*100</f>
        <v>11.264383399142504</v>
      </c>
      <c r="E14" s="28">
        <v>147</v>
      </c>
      <c r="F14" s="28">
        <v>138</v>
      </c>
      <c r="G14" s="59">
        <f>F14/E14*100</f>
        <v>93.877551020408163</v>
      </c>
      <c r="H14" s="28">
        <v>3</v>
      </c>
      <c r="I14" s="28">
        <v>8</v>
      </c>
      <c r="J14" s="28">
        <v>1</v>
      </c>
      <c r="K14" s="28">
        <v>1</v>
      </c>
      <c r="L14" s="28">
        <v>59</v>
      </c>
      <c r="M14" s="65">
        <v>33</v>
      </c>
      <c r="N14" s="66">
        <f>H14/C14*100</f>
        <v>4.5133142771174965E-2</v>
      </c>
    </row>
    <row r="15" spans="1:14" s="2" customFormat="1" ht="18" customHeight="1" x14ac:dyDescent="0.15">
      <c r="A15" s="13" t="s">
        <v>111</v>
      </c>
      <c r="B15" s="28">
        <v>59490</v>
      </c>
      <c r="C15" s="2">
        <v>3626</v>
      </c>
      <c r="D15" s="64">
        <v>6.0951420406791055</v>
      </c>
      <c r="E15" s="28">
        <v>63</v>
      </c>
      <c r="F15" s="28">
        <v>60</v>
      </c>
      <c r="G15" s="59">
        <v>95.238095238095227</v>
      </c>
      <c r="H15" s="28">
        <v>1</v>
      </c>
      <c r="I15" s="28">
        <v>8</v>
      </c>
      <c r="J15" s="28">
        <v>1</v>
      </c>
      <c r="K15" s="28">
        <v>0</v>
      </c>
      <c r="L15" s="28">
        <v>30</v>
      </c>
      <c r="M15" s="65">
        <v>20</v>
      </c>
      <c r="N15" s="66">
        <v>2.7578599007170437E-2</v>
      </c>
    </row>
    <row r="16" spans="1:14" s="2" customFormat="1" ht="18" customHeight="1" x14ac:dyDescent="0.15">
      <c r="A16" s="13" t="s">
        <v>45</v>
      </c>
      <c r="B16" s="28">
        <v>59907</v>
      </c>
      <c r="C16" s="2">
        <v>5221</v>
      </c>
      <c r="D16" s="64">
        <v>8.6999999999999993</v>
      </c>
      <c r="E16" s="28">
        <v>126</v>
      </c>
      <c r="F16" s="28">
        <v>116</v>
      </c>
      <c r="G16" s="59">
        <v>92.1</v>
      </c>
      <c r="H16" s="28">
        <v>0</v>
      </c>
      <c r="I16" s="28">
        <v>8</v>
      </c>
      <c r="J16" s="28">
        <v>3</v>
      </c>
      <c r="K16" s="28">
        <v>0</v>
      </c>
      <c r="L16" s="28">
        <v>62</v>
      </c>
      <c r="M16" s="65">
        <v>43</v>
      </c>
      <c r="N16" s="66">
        <v>0</v>
      </c>
    </row>
    <row r="17" spans="1:15" s="2" customFormat="1" ht="18" customHeight="1" x14ac:dyDescent="0.15">
      <c r="A17" s="13" t="s">
        <v>46</v>
      </c>
      <c r="B17" s="28">
        <v>60344</v>
      </c>
      <c r="C17" s="2">
        <v>5427</v>
      </c>
      <c r="D17" s="64">
        <v>9</v>
      </c>
      <c r="E17" s="28">
        <v>106</v>
      </c>
      <c r="F17" s="28">
        <v>99</v>
      </c>
      <c r="G17" s="59">
        <v>93.4</v>
      </c>
      <c r="H17" s="28">
        <v>4</v>
      </c>
      <c r="I17" s="28">
        <v>9</v>
      </c>
      <c r="J17" s="28">
        <v>1</v>
      </c>
      <c r="K17" s="28">
        <v>0</v>
      </c>
      <c r="L17" s="28">
        <v>59</v>
      </c>
      <c r="M17" s="65">
        <v>26</v>
      </c>
      <c r="N17" s="66">
        <v>7.0000000000000007E-2</v>
      </c>
    </row>
    <row r="18" spans="1:15" s="2" customFormat="1" ht="18" customHeight="1" x14ac:dyDescent="0.15">
      <c r="A18" s="13" t="s">
        <v>47</v>
      </c>
      <c r="B18" s="28">
        <v>60609</v>
      </c>
      <c r="C18" s="2">
        <v>5312</v>
      </c>
      <c r="D18" s="64">
        <v>8.8000000000000007</v>
      </c>
      <c r="E18" s="28">
        <v>118</v>
      </c>
      <c r="F18" s="28">
        <v>112</v>
      </c>
      <c r="G18" s="59">
        <v>94.9</v>
      </c>
      <c r="H18" s="28">
        <v>2</v>
      </c>
      <c r="I18" s="28">
        <v>10</v>
      </c>
      <c r="J18" s="28">
        <v>0</v>
      </c>
      <c r="K18" s="28">
        <v>0</v>
      </c>
      <c r="L18" s="28">
        <v>71</v>
      </c>
      <c r="M18" s="65">
        <v>29</v>
      </c>
      <c r="N18" s="66">
        <v>0.04</v>
      </c>
    </row>
    <row r="19" spans="1:15" s="2" customFormat="1" ht="18" customHeight="1" x14ac:dyDescent="0.15">
      <c r="A19" s="14" t="s">
        <v>636</v>
      </c>
      <c r="B19" s="31">
        <v>60819</v>
      </c>
      <c r="C19" s="15">
        <v>5232</v>
      </c>
      <c r="D19" s="100">
        <v>8.6</v>
      </c>
      <c r="E19" s="31">
        <v>130</v>
      </c>
      <c r="F19" s="31">
        <v>114</v>
      </c>
      <c r="G19" s="103">
        <v>87.7</v>
      </c>
      <c r="H19" s="31">
        <v>1</v>
      </c>
      <c r="I19" s="31">
        <v>4</v>
      </c>
      <c r="J19" s="31">
        <v>0</v>
      </c>
      <c r="K19" s="31">
        <v>0</v>
      </c>
      <c r="L19" s="31">
        <v>65</v>
      </c>
      <c r="M19" s="101">
        <v>44</v>
      </c>
      <c r="N19" s="102">
        <v>0.02</v>
      </c>
    </row>
    <row r="20" spans="1:15" s="19" customFormat="1" ht="18" customHeight="1" x14ac:dyDescent="0.15">
      <c r="A20" s="17" t="s">
        <v>112</v>
      </c>
      <c r="B20" s="18"/>
      <c r="C20" s="18"/>
      <c r="D20" s="18"/>
      <c r="E20" s="18"/>
      <c r="F20" s="18"/>
      <c r="G20" s="18"/>
      <c r="H20" s="18"/>
      <c r="I20" s="18"/>
      <c r="J20" s="18"/>
      <c r="K20" s="18"/>
      <c r="L20" s="18"/>
    </row>
    <row r="21" spans="1:15" s="18" customFormat="1" ht="13.5" x14ac:dyDescent="0.15">
      <c r="A21" s="20" t="s">
        <v>150</v>
      </c>
      <c r="B21" s="20"/>
      <c r="C21" s="20"/>
      <c r="D21" s="20"/>
      <c r="E21" s="20"/>
      <c r="F21" s="20"/>
      <c r="G21" s="20"/>
      <c r="H21" s="20"/>
      <c r="I21" s="20"/>
      <c r="J21" s="20"/>
      <c r="K21" s="20"/>
      <c r="L21" s="20"/>
    </row>
    <row r="22" spans="1:15" s="18" customFormat="1" ht="13.5" x14ac:dyDescent="0.15">
      <c r="A22" s="20"/>
      <c r="B22" s="20"/>
      <c r="C22" s="20"/>
      <c r="D22" s="20"/>
      <c r="E22" s="20"/>
      <c r="F22" s="20"/>
      <c r="G22" s="20"/>
      <c r="H22" s="20"/>
      <c r="I22" s="20"/>
      <c r="J22" s="20"/>
      <c r="K22" s="20"/>
      <c r="L22" s="20"/>
    </row>
    <row r="23" spans="1:15" s="18" customFormat="1" ht="13.5" x14ac:dyDescent="0.15">
      <c r="A23" s="20"/>
      <c r="B23" s="20"/>
      <c r="C23" s="20"/>
      <c r="D23" s="20"/>
      <c r="E23" s="20"/>
      <c r="F23" s="20"/>
      <c r="G23" s="20"/>
      <c r="H23" s="20"/>
      <c r="I23" s="20"/>
      <c r="J23" s="20"/>
      <c r="K23" s="20"/>
      <c r="L23" s="20"/>
    </row>
    <row r="24" spans="1:15" s="18" customFormat="1" ht="13.5" x14ac:dyDescent="0.15">
      <c r="A24" s="72"/>
      <c r="B24" s="20"/>
      <c r="C24" s="20"/>
      <c r="D24" s="20"/>
      <c r="E24" s="20"/>
      <c r="F24" s="20"/>
      <c r="G24" s="20"/>
      <c r="H24" s="20"/>
      <c r="I24" s="20"/>
      <c r="J24" s="20"/>
      <c r="K24" s="20"/>
      <c r="L24" s="20"/>
      <c r="M24" s="20"/>
      <c r="N24" s="20"/>
      <c r="O24" s="20"/>
    </row>
    <row r="25" spans="1:15" s="63" customFormat="1" ht="13.5" x14ac:dyDescent="0.15"/>
    <row r="26" spans="1:15" s="63" customFormat="1" ht="13.5" x14ac:dyDescent="0.15"/>
    <row r="27" spans="1:15" s="63" customFormat="1" ht="13.5" x14ac:dyDescent="0.15"/>
    <row r="28" spans="1:15" s="63" customFormat="1" ht="13.5" x14ac:dyDescent="0.15"/>
    <row r="29" spans="1:15" s="63" customFormat="1" ht="13.5" x14ac:dyDescent="0.15"/>
    <row r="30" spans="1:15" s="63" customFormat="1" ht="13.5" x14ac:dyDescent="0.15"/>
    <row r="31" spans="1:15" s="63" customFormat="1" ht="13.5" x14ac:dyDescent="0.15"/>
    <row r="32" spans="1:15" s="18" customFormat="1" ht="13.5" x14ac:dyDescent="0.15"/>
    <row r="33" s="18" customFormat="1" ht="13.5" x14ac:dyDescent="0.15"/>
    <row r="34" s="18" customFormat="1" ht="13.5" x14ac:dyDescent="0.15"/>
    <row r="35" s="18" customFormat="1" ht="13.5" x14ac:dyDescent="0.15"/>
    <row r="36" s="18" customFormat="1" ht="13.5" x14ac:dyDescent="0.15"/>
    <row r="37" s="18" customFormat="1" ht="13.5" x14ac:dyDescent="0.15"/>
    <row r="38" s="18" customFormat="1" ht="13.5" x14ac:dyDescent="0.15"/>
    <row r="39" s="18" customFormat="1" ht="13.5" x14ac:dyDescent="0.15"/>
    <row r="40" s="18" customFormat="1" ht="13.5" x14ac:dyDescent="0.15"/>
  </sheetData>
  <mergeCells count="9">
    <mergeCell ref="G4:G5"/>
    <mergeCell ref="H4:M4"/>
    <mergeCell ref="N4:N5"/>
    <mergeCell ref="A4:A5"/>
    <mergeCell ref="B4:B5"/>
    <mergeCell ref="C4:C5"/>
    <mergeCell ref="D4:D5"/>
    <mergeCell ref="E4:E5"/>
    <mergeCell ref="F4:F5"/>
  </mergeCells>
  <phoneticPr fontId="1"/>
  <pageMargins left="0.78740157480314965" right="0.19685039370078741" top="0.78740157480314965" bottom="0.39370078740157483" header="0.51181102362204722" footer="0.51181102362204722"/>
  <pageSetup paperSize="9" scale="96" firstPageNumber="0" fitToHeight="0" orientation="landscape" r:id="rId1"/>
  <headerFooter scaleWithDoc="0" alignWithMargins="0">
    <oddHeader>&amp;R&amp;"ＭＳ ゴシック,標準"四街道市統計　&amp;A.xlsx</oddHeader>
    <oddFooter>&amp;R&amp;"ＭＳ ゴシック,標準"（&amp;D印刷）</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26CB-4290-4D06-8812-9A6772C00557}">
  <sheetPr>
    <tabColor theme="4"/>
    <pageSetUpPr fitToPage="1"/>
  </sheetPr>
  <dimension ref="A1:T46"/>
  <sheetViews>
    <sheetView view="pageBreakPreview" zoomScaleNormal="85" zoomScaleSheetLayoutView="100" workbookViewId="0"/>
  </sheetViews>
  <sheetFormatPr defaultRowHeight="14.25" x14ac:dyDescent="0.15"/>
  <cols>
    <col min="1" max="1" width="11.875" style="3" customWidth="1"/>
    <col min="2" max="18" width="8.125" style="3" customWidth="1"/>
    <col min="19" max="19" width="10.875" style="3" customWidth="1"/>
    <col min="20" max="20" width="8" style="3" customWidth="1"/>
    <col min="21" max="23" width="6.125" style="3" customWidth="1"/>
    <col min="24" max="16384" width="9" style="3"/>
  </cols>
  <sheetData>
    <row r="1" spans="1:20" s="2" customFormat="1" x14ac:dyDescent="0.15">
      <c r="A1" s="1" t="s">
        <v>196</v>
      </c>
    </row>
    <row r="2" spans="1:20" s="2" customFormat="1" x14ac:dyDescent="0.15">
      <c r="A2" s="3"/>
    </row>
    <row r="3" spans="1:20" ht="15" thickBot="1" x14ac:dyDescent="0.2">
      <c r="A3" s="18" t="s">
        <v>25</v>
      </c>
      <c r="B3" s="2"/>
      <c r="C3" s="2"/>
      <c r="D3" s="2"/>
      <c r="E3" s="2"/>
      <c r="N3" s="6"/>
      <c r="O3" s="6"/>
      <c r="P3" s="6"/>
      <c r="Q3" s="6"/>
      <c r="R3" s="6"/>
      <c r="S3" s="22" t="s">
        <v>92</v>
      </c>
    </row>
    <row r="4" spans="1:20" s="36" customFormat="1" ht="197.25" customHeight="1" thickTop="1" x14ac:dyDescent="0.15">
      <c r="A4" s="45" t="s">
        <v>4</v>
      </c>
      <c r="B4" s="33" t="s">
        <v>197</v>
      </c>
      <c r="C4" s="33" t="s">
        <v>198</v>
      </c>
      <c r="D4" s="34" t="s">
        <v>199</v>
      </c>
      <c r="E4" s="73" t="s">
        <v>200</v>
      </c>
      <c r="F4" s="73" t="s">
        <v>201</v>
      </c>
      <c r="G4" s="73" t="s">
        <v>637</v>
      </c>
      <c r="H4" s="33" t="s">
        <v>202</v>
      </c>
      <c r="I4" s="34" t="s">
        <v>203</v>
      </c>
      <c r="J4" s="34" t="s">
        <v>204</v>
      </c>
      <c r="K4" s="33" t="s">
        <v>205</v>
      </c>
      <c r="L4" s="33" t="s">
        <v>206</v>
      </c>
      <c r="M4" s="33" t="s">
        <v>207</v>
      </c>
      <c r="N4" s="33" t="s">
        <v>208</v>
      </c>
      <c r="O4" s="33" t="s">
        <v>209</v>
      </c>
      <c r="P4" s="34" t="s">
        <v>210</v>
      </c>
      <c r="Q4" s="34" t="s">
        <v>211</v>
      </c>
      <c r="R4" s="33" t="s">
        <v>212</v>
      </c>
      <c r="S4" s="33" t="s">
        <v>213</v>
      </c>
      <c r="T4" s="33" t="s">
        <v>638</v>
      </c>
    </row>
    <row r="5" spans="1:20" ht="18" customHeight="1" x14ac:dyDescent="0.15">
      <c r="A5" s="11" t="s">
        <v>214</v>
      </c>
      <c r="B5" s="74">
        <v>711</v>
      </c>
      <c r="C5" s="74">
        <v>1496</v>
      </c>
      <c r="D5" s="74">
        <v>614</v>
      </c>
      <c r="E5" s="74">
        <v>2977</v>
      </c>
      <c r="F5" s="75" t="s">
        <v>35</v>
      </c>
      <c r="G5" s="75" t="s">
        <v>35</v>
      </c>
      <c r="H5" s="74">
        <v>27</v>
      </c>
      <c r="I5" s="74">
        <v>7</v>
      </c>
      <c r="J5" s="76">
        <v>1423</v>
      </c>
      <c r="K5" s="74">
        <v>23</v>
      </c>
      <c r="L5" s="77" t="s">
        <v>35</v>
      </c>
      <c r="M5" s="77" t="s">
        <v>35</v>
      </c>
      <c r="N5" s="77" t="s">
        <v>35</v>
      </c>
      <c r="O5" s="77" t="s">
        <v>35</v>
      </c>
      <c r="P5" s="77" t="s">
        <v>35</v>
      </c>
      <c r="Q5" s="77" t="s">
        <v>35</v>
      </c>
      <c r="R5" s="77" t="s">
        <v>35</v>
      </c>
      <c r="S5" s="104">
        <v>8774</v>
      </c>
      <c r="T5" s="105" t="s">
        <v>35</v>
      </c>
    </row>
    <row r="6" spans="1:20" ht="18" customHeight="1" x14ac:dyDescent="0.15">
      <c r="A6" s="11" t="s">
        <v>215</v>
      </c>
      <c r="B6" s="74">
        <v>682</v>
      </c>
      <c r="C6" s="74">
        <v>1219</v>
      </c>
      <c r="D6" s="74">
        <v>636</v>
      </c>
      <c r="E6" s="74">
        <v>3026</v>
      </c>
      <c r="F6" s="75" t="s">
        <v>35</v>
      </c>
      <c r="G6" s="75" t="s">
        <v>35</v>
      </c>
      <c r="H6" s="74">
        <v>11</v>
      </c>
      <c r="I6" s="74">
        <v>4</v>
      </c>
      <c r="J6" s="76">
        <v>1442</v>
      </c>
      <c r="K6" s="74">
        <v>43</v>
      </c>
      <c r="L6" s="78" t="s">
        <v>35</v>
      </c>
      <c r="M6" s="78" t="s">
        <v>35</v>
      </c>
      <c r="N6" s="78" t="s">
        <v>35</v>
      </c>
      <c r="O6" s="78" t="s">
        <v>35</v>
      </c>
      <c r="P6" s="78" t="s">
        <v>35</v>
      </c>
      <c r="Q6" s="78" t="s">
        <v>35</v>
      </c>
      <c r="R6" s="78" t="s">
        <v>35</v>
      </c>
      <c r="S6" s="74">
        <v>9956</v>
      </c>
      <c r="T6" s="106" t="s">
        <v>35</v>
      </c>
    </row>
    <row r="7" spans="1:20" ht="18" customHeight="1" x14ac:dyDescent="0.15">
      <c r="A7" s="11" t="s">
        <v>216</v>
      </c>
      <c r="B7" s="74">
        <v>682</v>
      </c>
      <c r="C7" s="74">
        <v>1627</v>
      </c>
      <c r="D7" s="74">
        <v>766</v>
      </c>
      <c r="E7" s="74">
        <v>3238</v>
      </c>
      <c r="F7" s="75" t="s">
        <v>35</v>
      </c>
      <c r="G7" s="75" t="s">
        <v>35</v>
      </c>
      <c r="H7" s="74">
        <v>3</v>
      </c>
      <c r="I7" s="74">
        <v>1</v>
      </c>
      <c r="J7" s="76">
        <v>2717</v>
      </c>
      <c r="K7" s="74">
        <v>242</v>
      </c>
      <c r="L7" s="78" t="s">
        <v>35</v>
      </c>
      <c r="M7" s="78" t="s">
        <v>35</v>
      </c>
      <c r="N7" s="78" t="s">
        <v>35</v>
      </c>
      <c r="O7" s="78" t="s">
        <v>35</v>
      </c>
      <c r="P7" s="78" t="s">
        <v>35</v>
      </c>
      <c r="Q7" s="78" t="s">
        <v>35</v>
      </c>
      <c r="R7" s="78" t="s">
        <v>35</v>
      </c>
      <c r="S7" s="74">
        <v>10865</v>
      </c>
      <c r="T7" s="106" t="s">
        <v>35</v>
      </c>
    </row>
    <row r="8" spans="1:20" ht="18" customHeight="1" x14ac:dyDescent="0.15">
      <c r="A8" s="11" t="s">
        <v>217</v>
      </c>
      <c r="B8" s="74">
        <v>639</v>
      </c>
      <c r="C8" s="74">
        <v>1380</v>
      </c>
      <c r="D8" s="74">
        <v>677</v>
      </c>
      <c r="E8" s="74">
        <v>2771</v>
      </c>
      <c r="F8" s="75" t="s">
        <v>35</v>
      </c>
      <c r="G8" s="75" t="s">
        <v>35</v>
      </c>
      <c r="H8" s="74">
        <v>1</v>
      </c>
      <c r="I8" s="75">
        <v>0</v>
      </c>
      <c r="J8" s="76">
        <v>2888</v>
      </c>
      <c r="K8" s="74">
        <v>763</v>
      </c>
      <c r="L8" s="78" t="s">
        <v>35</v>
      </c>
      <c r="M8" s="78" t="s">
        <v>35</v>
      </c>
      <c r="N8" s="78" t="s">
        <v>35</v>
      </c>
      <c r="O8" s="78" t="s">
        <v>35</v>
      </c>
      <c r="P8" s="78" t="s">
        <v>35</v>
      </c>
      <c r="Q8" s="78" t="s">
        <v>35</v>
      </c>
      <c r="R8" s="78" t="s">
        <v>35</v>
      </c>
      <c r="S8" s="74">
        <v>9942</v>
      </c>
      <c r="T8" s="106" t="s">
        <v>35</v>
      </c>
    </row>
    <row r="9" spans="1:20" ht="18" customHeight="1" x14ac:dyDescent="0.15">
      <c r="A9" s="11" t="s">
        <v>218</v>
      </c>
      <c r="B9" s="74">
        <v>666</v>
      </c>
      <c r="C9" s="74">
        <v>1289</v>
      </c>
      <c r="D9" s="74">
        <v>679</v>
      </c>
      <c r="E9" s="74">
        <v>2889</v>
      </c>
      <c r="F9" s="75" t="s">
        <v>35</v>
      </c>
      <c r="G9" s="75" t="s">
        <v>35</v>
      </c>
      <c r="H9" s="75">
        <v>0</v>
      </c>
      <c r="I9" s="74">
        <v>0</v>
      </c>
      <c r="J9" s="76">
        <v>3103</v>
      </c>
      <c r="K9" s="74">
        <v>4251</v>
      </c>
      <c r="L9" s="78" t="s">
        <v>35</v>
      </c>
      <c r="M9" s="78" t="s">
        <v>35</v>
      </c>
      <c r="N9" s="78" t="s">
        <v>35</v>
      </c>
      <c r="O9" s="78" t="s">
        <v>35</v>
      </c>
      <c r="P9" s="78" t="s">
        <v>35</v>
      </c>
      <c r="Q9" s="78" t="s">
        <v>35</v>
      </c>
      <c r="R9" s="78" t="s">
        <v>35</v>
      </c>
      <c r="S9" s="74">
        <v>12173</v>
      </c>
      <c r="T9" s="106" t="s">
        <v>35</v>
      </c>
    </row>
    <row r="10" spans="1:20" ht="18" customHeight="1" x14ac:dyDescent="0.15">
      <c r="A10" s="11" t="s">
        <v>219</v>
      </c>
      <c r="B10" s="74">
        <v>692</v>
      </c>
      <c r="C10" s="74">
        <v>976</v>
      </c>
      <c r="D10" s="74">
        <v>651</v>
      </c>
      <c r="E10" s="74">
        <v>3182</v>
      </c>
      <c r="F10" s="75" t="s">
        <v>35</v>
      </c>
      <c r="G10" s="75" t="s">
        <v>35</v>
      </c>
      <c r="H10" s="75">
        <v>0</v>
      </c>
      <c r="I10" s="75">
        <v>0</v>
      </c>
      <c r="J10" s="76">
        <v>2980</v>
      </c>
      <c r="K10" s="74">
        <v>5100</v>
      </c>
      <c r="L10" s="78" t="s">
        <v>35</v>
      </c>
      <c r="M10" s="78" t="s">
        <v>35</v>
      </c>
      <c r="N10" s="78" t="s">
        <v>35</v>
      </c>
      <c r="O10" s="78" t="s">
        <v>35</v>
      </c>
      <c r="P10" s="78" t="s">
        <v>35</v>
      </c>
      <c r="Q10" s="78" t="s">
        <v>35</v>
      </c>
      <c r="R10" s="78" t="s">
        <v>35</v>
      </c>
      <c r="S10" s="74">
        <v>11420</v>
      </c>
      <c r="T10" s="106" t="s">
        <v>35</v>
      </c>
    </row>
    <row r="11" spans="1:20" ht="18" customHeight="1" x14ac:dyDescent="0.15">
      <c r="A11" s="11" t="s">
        <v>220</v>
      </c>
      <c r="B11" s="74">
        <v>652</v>
      </c>
      <c r="C11" s="74">
        <v>2496</v>
      </c>
      <c r="D11" s="74">
        <v>681</v>
      </c>
      <c r="E11" s="74">
        <v>2335</v>
      </c>
      <c r="F11" s="75">
        <v>552</v>
      </c>
      <c r="G11" s="75" t="s">
        <v>35</v>
      </c>
      <c r="H11" s="75">
        <v>3</v>
      </c>
      <c r="I11" s="75">
        <v>0</v>
      </c>
      <c r="J11" s="76">
        <v>2925</v>
      </c>
      <c r="K11" s="74">
        <v>3572</v>
      </c>
      <c r="L11" s="78" t="s">
        <v>35</v>
      </c>
      <c r="M11" s="78" t="s">
        <v>35</v>
      </c>
      <c r="N11" s="78" t="s">
        <v>35</v>
      </c>
      <c r="O11" s="78" t="s">
        <v>35</v>
      </c>
      <c r="P11" s="78" t="s">
        <v>35</v>
      </c>
      <c r="Q11" s="78" t="s">
        <v>35</v>
      </c>
      <c r="R11" s="78" t="s">
        <v>35</v>
      </c>
      <c r="S11" s="74">
        <v>12070</v>
      </c>
      <c r="T11" s="106" t="s">
        <v>35</v>
      </c>
    </row>
    <row r="12" spans="1:20" ht="18" customHeight="1" x14ac:dyDescent="0.15">
      <c r="A12" s="11" t="s">
        <v>148</v>
      </c>
      <c r="B12" s="74">
        <v>643</v>
      </c>
      <c r="C12" s="74">
        <v>1081</v>
      </c>
      <c r="D12" s="74">
        <v>644</v>
      </c>
      <c r="E12" s="74">
        <v>762</v>
      </c>
      <c r="F12" s="75">
        <v>2319</v>
      </c>
      <c r="G12" s="75" t="s">
        <v>35</v>
      </c>
      <c r="H12" s="75">
        <v>0</v>
      </c>
      <c r="I12" s="75">
        <v>0</v>
      </c>
      <c r="J12" s="76">
        <v>1509</v>
      </c>
      <c r="K12" s="74">
        <v>3858</v>
      </c>
      <c r="L12" s="2">
        <v>3378</v>
      </c>
      <c r="M12" s="2">
        <v>3116</v>
      </c>
      <c r="N12" s="78" t="s">
        <v>35</v>
      </c>
      <c r="O12" s="78" t="s">
        <v>35</v>
      </c>
      <c r="P12" s="2">
        <v>170</v>
      </c>
      <c r="Q12" s="28" t="s">
        <v>35</v>
      </c>
      <c r="R12" s="78" t="s">
        <v>35</v>
      </c>
      <c r="S12" s="74">
        <v>12433</v>
      </c>
      <c r="T12" s="106" t="s">
        <v>35</v>
      </c>
    </row>
    <row r="13" spans="1:20" ht="18" customHeight="1" x14ac:dyDescent="0.15">
      <c r="A13" s="11" t="s">
        <v>149</v>
      </c>
      <c r="B13" s="74">
        <v>733</v>
      </c>
      <c r="C13" s="74">
        <v>585</v>
      </c>
      <c r="D13" s="74">
        <v>638</v>
      </c>
      <c r="E13" s="74">
        <v>155</v>
      </c>
      <c r="F13" s="75">
        <v>2828</v>
      </c>
      <c r="G13" s="75" t="s">
        <v>35</v>
      </c>
      <c r="H13" s="75">
        <v>0</v>
      </c>
      <c r="I13" s="75">
        <v>0</v>
      </c>
      <c r="J13" s="76">
        <v>1455</v>
      </c>
      <c r="K13" s="74">
        <v>3225</v>
      </c>
      <c r="L13" s="2">
        <v>2968</v>
      </c>
      <c r="M13" s="2">
        <v>2969</v>
      </c>
      <c r="N13" s="2">
        <v>1424</v>
      </c>
      <c r="O13" s="78" t="s">
        <v>35</v>
      </c>
      <c r="P13" s="2">
        <v>3</v>
      </c>
      <c r="Q13" s="28" t="s">
        <v>35</v>
      </c>
      <c r="R13" s="74">
        <v>2578</v>
      </c>
      <c r="S13" s="74">
        <v>13208</v>
      </c>
      <c r="T13" s="106" t="s">
        <v>35</v>
      </c>
    </row>
    <row r="14" spans="1:20" ht="18" customHeight="1" x14ac:dyDescent="0.15">
      <c r="A14" s="11" t="s">
        <v>221</v>
      </c>
      <c r="B14" s="2">
        <v>709</v>
      </c>
      <c r="C14" s="2">
        <v>147</v>
      </c>
      <c r="D14" s="2">
        <v>717</v>
      </c>
      <c r="E14" s="2">
        <v>1</v>
      </c>
      <c r="F14" s="2">
        <v>2843</v>
      </c>
      <c r="G14" s="75" t="s">
        <v>35</v>
      </c>
      <c r="H14" s="28">
        <v>0</v>
      </c>
      <c r="I14" s="28">
        <v>0</v>
      </c>
      <c r="J14" s="2">
        <v>1498</v>
      </c>
      <c r="K14" s="2">
        <v>3132</v>
      </c>
      <c r="L14" s="2">
        <v>2863</v>
      </c>
      <c r="M14" s="2">
        <v>2851</v>
      </c>
      <c r="N14" s="2">
        <v>1613</v>
      </c>
      <c r="O14" s="78" t="s">
        <v>35</v>
      </c>
      <c r="P14" s="2">
        <v>3</v>
      </c>
      <c r="Q14" s="28" t="s">
        <v>35</v>
      </c>
      <c r="R14" s="2">
        <v>2189</v>
      </c>
      <c r="S14" s="2">
        <v>13370</v>
      </c>
      <c r="T14" s="106" t="s">
        <v>35</v>
      </c>
    </row>
    <row r="15" spans="1:20" ht="18" customHeight="1" x14ac:dyDescent="0.15">
      <c r="A15" s="11" t="s">
        <v>107</v>
      </c>
      <c r="B15" s="2">
        <v>750</v>
      </c>
      <c r="C15" s="2">
        <v>84</v>
      </c>
      <c r="D15" s="2">
        <v>588</v>
      </c>
      <c r="E15" s="27" t="s">
        <v>34</v>
      </c>
      <c r="F15" s="2">
        <v>3044</v>
      </c>
      <c r="G15" s="75" t="s">
        <v>35</v>
      </c>
      <c r="H15" s="28">
        <v>0</v>
      </c>
      <c r="I15" s="28">
        <v>0</v>
      </c>
      <c r="J15" s="2">
        <v>1498</v>
      </c>
      <c r="K15" s="2">
        <v>4701</v>
      </c>
      <c r="L15" s="2">
        <v>2911</v>
      </c>
      <c r="M15" s="2">
        <v>2918</v>
      </c>
      <c r="N15" s="2">
        <v>1444</v>
      </c>
      <c r="O15" s="2">
        <v>1121</v>
      </c>
      <c r="P15" s="2">
        <v>0</v>
      </c>
      <c r="Q15" s="28" t="s">
        <v>35</v>
      </c>
      <c r="R15" s="2">
        <v>2543</v>
      </c>
      <c r="S15" s="2">
        <v>13773</v>
      </c>
      <c r="T15" s="106" t="s">
        <v>35</v>
      </c>
    </row>
    <row r="16" spans="1:20" ht="18" customHeight="1" x14ac:dyDescent="0.15">
      <c r="A16" s="11" t="s">
        <v>108</v>
      </c>
      <c r="B16" s="2">
        <v>685</v>
      </c>
      <c r="C16" s="2">
        <v>62</v>
      </c>
      <c r="D16" s="2">
        <v>713</v>
      </c>
      <c r="E16" s="28" t="s">
        <v>35</v>
      </c>
      <c r="F16" s="2">
        <v>2938</v>
      </c>
      <c r="G16" s="75" t="s">
        <v>35</v>
      </c>
      <c r="H16" s="28">
        <v>0</v>
      </c>
      <c r="I16" s="28">
        <v>0</v>
      </c>
      <c r="J16" s="2">
        <v>1524</v>
      </c>
      <c r="K16" s="2">
        <v>4522</v>
      </c>
      <c r="L16" s="2">
        <v>2820</v>
      </c>
      <c r="M16" s="2">
        <v>2820</v>
      </c>
      <c r="N16" s="2">
        <v>1463</v>
      </c>
      <c r="O16" s="2">
        <v>2040</v>
      </c>
      <c r="P16" s="2">
        <v>5</v>
      </c>
      <c r="Q16" s="28" t="s">
        <v>35</v>
      </c>
      <c r="R16" s="2">
        <v>2836</v>
      </c>
      <c r="S16" s="2">
        <v>13572</v>
      </c>
      <c r="T16" s="106" t="s">
        <v>35</v>
      </c>
    </row>
    <row r="17" spans="1:20" ht="18" customHeight="1" x14ac:dyDescent="0.15">
      <c r="A17" s="11" t="s">
        <v>109</v>
      </c>
      <c r="B17" s="2">
        <v>718</v>
      </c>
      <c r="C17" s="2">
        <v>39</v>
      </c>
      <c r="D17" s="2">
        <v>796</v>
      </c>
      <c r="E17" s="28">
        <v>0</v>
      </c>
      <c r="F17" s="2">
        <v>2890</v>
      </c>
      <c r="G17" s="75" t="s">
        <v>35</v>
      </c>
      <c r="H17" s="28">
        <v>0</v>
      </c>
      <c r="I17" s="28">
        <v>0</v>
      </c>
      <c r="J17" s="2">
        <v>1524</v>
      </c>
      <c r="K17" s="2">
        <v>4489</v>
      </c>
      <c r="L17" s="2">
        <v>2841</v>
      </c>
      <c r="M17" s="2">
        <v>2844</v>
      </c>
      <c r="N17" s="2">
        <v>1393</v>
      </c>
      <c r="O17" s="2">
        <v>2080</v>
      </c>
      <c r="P17" s="2">
        <v>2</v>
      </c>
      <c r="Q17" s="28" t="s">
        <v>35</v>
      </c>
      <c r="R17" s="2">
        <v>2632</v>
      </c>
      <c r="S17" s="2">
        <v>14093</v>
      </c>
      <c r="T17" s="106" t="s">
        <v>35</v>
      </c>
    </row>
    <row r="18" spans="1:20" ht="18" customHeight="1" x14ac:dyDescent="0.15">
      <c r="A18" s="11" t="s">
        <v>110</v>
      </c>
      <c r="B18" s="2">
        <v>727</v>
      </c>
      <c r="C18" s="2">
        <v>3</v>
      </c>
      <c r="D18" s="2">
        <v>820</v>
      </c>
      <c r="E18" s="28">
        <v>0</v>
      </c>
      <c r="F18" s="2">
        <v>2969</v>
      </c>
      <c r="G18" s="75" t="s">
        <v>35</v>
      </c>
      <c r="H18" s="28">
        <v>0</v>
      </c>
      <c r="I18" s="28">
        <v>0</v>
      </c>
      <c r="J18" s="2">
        <v>1575</v>
      </c>
      <c r="K18" s="2">
        <v>4030</v>
      </c>
      <c r="L18" s="2">
        <v>2879</v>
      </c>
      <c r="M18" s="2">
        <v>2960</v>
      </c>
      <c r="N18" s="2">
        <v>1400</v>
      </c>
      <c r="O18" s="2">
        <v>2126</v>
      </c>
      <c r="P18" s="2">
        <v>12</v>
      </c>
      <c r="Q18" s="28" t="s">
        <v>35</v>
      </c>
      <c r="R18" s="2">
        <v>968</v>
      </c>
      <c r="S18" s="2">
        <v>14940</v>
      </c>
      <c r="T18" s="106" t="s">
        <v>35</v>
      </c>
    </row>
    <row r="19" spans="1:20" ht="18" customHeight="1" x14ac:dyDescent="0.15">
      <c r="A19" s="11" t="s">
        <v>111</v>
      </c>
      <c r="B19" s="2">
        <v>759</v>
      </c>
      <c r="C19" s="2">
        <v>1</v>
      </c>
      <c r="D19" s="2">
        <v>848</v>
      </c>
      <c r="E19" s="28">
        <v>0</v>
      </c>
      <c r="F19" s="2">
        <v>3082</v>
      </c>
      <c r="G19" s="75" t="s">
        <v>35</v>
      </c>
      <c r="H19" s="28">
        <v>0</v>
      </c>
      <c r="I19" s="28">
        <v>0</v>
      </c>
      <c r="J19" s="2">
        <v>1587</v>
      </c>
      <c r="K19" s="2">
        <v>4315</v>
      </c>
      <c r="L19" s="2">
        <v>3095</v>
      </c>
      <c r="M19" s="2">
        <v>2976</v>
      </c>
      <c r="N19" s="2">
        <v>1592</v>
      </c>
      <c r="O19" s="2">
        <v>2259</v>
      </c>
      <c r="P19" s="2">
        <v>94</v>
      </c>
      <c r="Q19" s="28">
        <v>662</v>
      </c>
      <c r="R19" s="2">
        <v>1033</v>
      </c>
      <c r="S19" s="2">
        <v>17671</v>
      </c>
      <c r="T19" s="106" t="s">
        <v>35</v>
      </c>
    </row>
    <row r="20" spans="1:20" ht="18" customHeight="1" x14ac:dyDescent="0.15">
      <c r="A20" s="11" t="s">
        <v>45</v>
      </c>
      <c r="B20" s="2">
        <v>662</v>
      </c>
      <c r="C20" s="2">
        <v>0</v>
      </c>
      <c r="D20" s="2">
        <v>737</v>
      </c>
      <c r="E20" s="28">
        <v>0</v>
      </c>
      <c r="F20" s="2">
        <v>2775</v>
      </c>
      <c r="G20" s="75" t="s">
        <v>35</v>
      </c>
      <c r="H20" s="28">
        <v>0</v>
      </c>
      <c r="I20" s="28">
        <v>0</v>
      </c>
      <c r="J20" s="2">
        <v>1628</v>
      </c>
      <c r="K20" s="2">
        <v>2398</v>
      </c>
      <c r="L20" s="2">
        <v>2856</v>
      </c>
      <c r="M20" s="2">
        <v>2830</v>
      </c>
      <c r="N20" s="2">
        <v>1499</v>
      </c>
      <c r="O20" s="2">
        <v>2072</v>
      </c>
      <c r="P20" s="2">
        <v>241</v>
      </c>
      <c r="Q20" s="28">
        <v>1457</v>
      </c>
      <c r="R20" s="2">
        <v>1018</v>
      </c>
      <c r="S20" s="2">
        <v>16467</v>
      </c>
      <c r="T20" s="106" t="s">
        <v>35</v>
      </c>
    </row>
    <row r="21" spans="1:20" ht="18" customHeight="1" x14ac:dyDescent="0.15">
      <c r="A21" s="11" t="s">
        <v>46</v>
      </c>
      <c r="B21" s="2">
        <v>687</v>
      </c>
      <c r="C21" s="2">
        <v>0</v>
      </c>
      <c r="D21" s="2">
        <v>658</v>
      </c>
      <c r="E21" s="28">
        <v>0</v>
      </c>
      <c r="F21" s="2">
        <v>2702</v>
      </c>
      <c r="G21" s="75" t="s">
        <v>35</v>
      </c>
      <c r="H21" s="28">
        <v>0</v>
      </c>
      <c r="I21" s="28">
        <v>0</v>
      </c>
      <c r="J21" s="2">
        <v>1501</v>
      </c>
      <c r="K21" s="2">
        <v>4177</v>
      </c>
      <c r="L21" s="2">
        <v>2648</v>
      </c>
      <c r="M21" s="2">
        <v>2652</v>
      </c>
      <c r="N21" s="2">
        <v>1389</v>
      </c>
      <c r="O21" s="2">
        <v>1947</v>
      </c>
      <c r="P21" s="2">
        <v>963</v>
      </c>
      <c r="Q21" s="28">
        <v>1330</v>
      </c>
      <c r="R21" s="2">
        <v>1093</v>
      </c>
      <c r="S21" s="2">
        <v>17056</v>
      </c>
      <c r="T21" s="106" t="s">
        <v>35</v>
      </c>
    </row>
    <row r="22" spans="1:20" ht="18" customHeight="1" x14ac:dyDescent="0.15">
      <c r="A22" s="11" t="s">
        <v>47</v>
      </c>
      <c r="B22" s="2">
        <v>607</v>
      </c>
      <c r="C22" s="2">
        <v>0</v>
      </c>
      <c r="D22" s="2">
        <v>698</v>
      </c>
      <c r="E22" s="28">
        <v>0</v>
      </c>
      <c r="F22" s="2">
        <v>2840</v>
      </c>
      <c r="G22" s="75" t="s">
        <v>35</v>
      </c>
      <c r="H22" s="28">
        <v>0</v>
      </c>
      <c r="I22" s="28">
        <v>0</v>
      </c>
      <c r="J22" s="2">
        <v>1431</v>
      </c>
      <c r="K22" s="2">
        <v>3842</v>
      </c>
      <c r="L22" s="2">
        <v>2596</v>
      </c>
      <c r="M22" s="2">
        <v>2599</v>
      </c>
      <c r="N22" s="2">
        <v>1361</v>
      </c>
      <c r="O22" s="2">
        <v>1918</v>
      </c>
      <c r="P22" s="2">
        <v>1282</v>
      </c>
      <c r="Q22" s="28">
        <v>1348</v>
      </c>
      <c r="R22" s="2">
        <v>978</v>
      </c>
      <c r="S22" s="2">
        <v>16653</v>
      </c>
      <c r="T22" s="106" t="s">
        <v>35</v>
      </c>
    </row>
    <row r="23" spans="1:20" ht="18" customHeight="1" x14ac:dyDescent="0.15">
      <c r="A23" s="107" t="s">
        <v>636</v>
      </c>
      <c r="B23" s="15">
        <v>650</v>
      </c>
      <c r="C23" s="15">
        <v>0</v>
      </c>
      <c r="D23" s="15">
        <v>703</v>
      </c>
      <c r="E23" s="31">
        <v>0</v>
      </c>
      <c r="F23" s="15">
        <v>886</v>
      </c>
      <c r="G23" s="15">
        <v>1702</v>
      </c>
      <c r="H23" s="31">
        <v>0</v>
      </c>
      <c r="I23" s="31">
        <v>0</v>
      </c>
      <c r="J23" s="15">
        <v>1469</v>
      </c>
      <c r="K23" s="15">
        <v>3474</v>
      </c>
      <c r="L23" s="15">
        <v>826</v>
      </c>
      <c r="M23" s="15">
        <v>2533</v>
      </c>
      <c r="N23" s="15">
        <v>1356</v>
      </c>
      <c r="O23" s="15">
        <v>1855</v>
      </c>
      <c r="P23" s="15">
        <v>2868</v>
      </c>
      <c r="Q23" s="15">
        <v>1254</v>
      </c>
      <c r="R23" s="15">
        <v>212</v>
      </c>
      <c r="S23" s="15">
        <v>15555</v>
      </c>
      <c r="T23" s="108">
        <v>7972</v>
      </c>
    </row>
    <row r="24" spans="1:20" s="2" customFormat="1" ht="18" customHeight="1" x14ac:dyDescent="0.15">
      <c r="A24" s="17" t="s">
        <v>112</v>
      </c>
      <c r="B24" s="3"/>
      <c r="C24" s="3"/>
      <c r="D24" s="3"/>
      <c r="E24" s="3"/>
      <c r="R24" s="3"/>
      <c r="S24" s="3"/>
    </row>
    <row r="25" spans="1:20" s="44" customFormat="1" x14ac:dyDescent="0.15">
      <c r="A25" s="20" t="s">
        <v>222</v>
      </c>
      <c r="B25" s="20"/>
      <c r="C25" s="20"/>
      <c r="D25" s="20"/>
      <c r="E25" s="20"/>
      <c r="R25" s="20"/>
    </row>
    <row r="26" spans="1:20" s="20" customFormat="1" ht="13.5" x14ac:dyDescent="0.15">
      <c r="A26" s="20" t="s">
        <v>223</v>
      </c>
    </row>
    <row r="27" spans="1:20" s="20" customFormat="1" ht="13.5" x14ac:dyDescent="0.15">
      <c r="A27" s="20" t="s">
        <v>224</v>
      </c>
    </row>
    <row r="28" spans="1:20" s="20" customFormat="1" ht="13.5" x14ac:dyDescent="0.15">
      <c r="A28" s="20" t="s">
        <v>225</v>
      </c>
    </row>
    <row r="29" spans="1:20" s="20" customFormat="1" ht="12.75" customHeight="1" x14ac:dyDescent="0.15">
      <c r="A29" s="20" t="s">
        <v>226</v>
      </c>
    </row>
    <row r="30" spans="1:20" s="20" customFormat="1" ht="13.5" x14ac:dyDescent="0.15">
      <c r="A30" s="20" t="s">
        <v>227</v>
      </c>
    </row>
    <row r="31" spans="1:20" s="20" customFormat="1" ht="13.5" x14ac:dyDescent="0.15">
      <c r="A31" s="20" t="s">
        <v>228</v>
      </c>
    </row>
    <row r="32" spans="1:20" s="20" customFormat="1" ht="13.5" x14ac:dyDescent="0.15">
      <c r="A32" s="20" t="s">
        <v>639</v>
      </c>
    </row>
    <row r="33" spans="1:1" s="20" customFormat="1" ht="13.5" x14ac:dyDescent="0.15">
      <c r="A33" s="20" t="s">
        <v>640</v>
      </c>
    </row>
    <row r="34" spans="1:1" s="20" customFormat="1" ht="13.5" x14ac:dyDescent="0.15">
      <c r="A34" s="20" t="s">
        <v>229</v>
      </c>
    </row>
    <row r="35" spans="1:1" s="20" customFormat="1" ht="13.5" x14ac:dyDescent="0.15"/>
    <row r="36" spans="1:1" s="20" customFormat="1" ht="13.5" x14ac:dyDescent="0.15"/>
    <row r="37" spans="1:1" s="20" customFormat="1" ht="13.5" x14ac:dyDescent="0.15"/>
    <row r="38" spans="1:1" s="20" customFormat="1" ht="13.5" x14ac:dyDescent="0.15"/>
    <row r="39" spans="1:1" s="20" customFormat="1" ht="13.5" x14ac:dyDescent="0.15"/>
    <row r="40" spans="1:1" s="20" customFormat="1" ht="13.5" x14ac:dyDescent="0.15"/>
    <row r="41" spans="1:1" s="20" customFormat="1" ht="13.5" x14ac:dyDescent="0.15"/>
    <row r="42" spans="1:1" s="20" customFormat="1" ht="13.5" x14ac:dyDescent="0.15"/>
    <row r="43" spans="1:1" s="20" customFormat="1" ht="13.5" x14ac:dyDescent="0.15"/>
    <row r="44" spans="1:1" s="20" customFormat="1" ht="13.5" x14ac:dyDescent="0.15"/>
    <row r="45" spans="1:1" s="20" customFormat="1" ht="13.5" x14ac:dyDescent="0.15"/>
    <row r="46" spans="1:1" s="20" customFormat="1" ht="13.5" x14ac:dyDescent="0.15"/>
  </sheetData>
  <phoneticPr fontId="1"/>
  <pageMargins left="0.78740157480314965" right="0.39370078740157483" top="0.78740157480314965" bottom="0.39370078740157483" header="0.51181102362204722" footer="0.51181102362204722"/>
  <pageSetup paperSize="9" scale="76"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11A0-AA3B-442B-9EC6-7DD6C97399B7}">
  <sheetPr>
    <tabColor theme="4"/>
    <pageSetUpPr fitToPage="1"/>
  </sheetPr>
  <dimension ref="A1:G95"/>
  <sheetViews>
    <sheetView view="pageBreakPreview" zoomScale="70" zoomScaleNormal="85" zoomScaleSheetLayoutView="70" workbookViewId="0"/>
  </sheetViews>
  <sheetFormatPr defaultRowHeight="13.5" x14ac:dyDescent="0.15"/>
  <cols>
    <col min="1" max="1" width="41.625" style="82" bestFit="1" customWidth="1"/>
    <col min="2" max="2" width="27.375" style="82" customWidth="1"/>
    <col min="3" max="3" width="33" style="82" customWidth="1"/>
    <col min="4" max="4" width="38.5" style="82" customWidth="1"/>
    <col min="5" max="5" width="39" style="85" customWidth="1"/>
    <col min="6" max="6" width="18.125" style="82" customWidth="1"/>
    <col min="7" max="7" width="15.875" style="83" customWidth="1"/>
    <col min="8" max="16384" width="9" style="82"/>
  </cols>
  <sheetData>
    <row r="1" spans="1:7" ht="14.25" x14ac:dyDescent="0.15">
      <c r="A1" s="81" t="s">
        <v>230</v>
      </c>
      <c r="B1" s="86"/>
      <c r="C1" s="86"/>
      <c r="D1" s="86"/>
      <c r="E1" s="87"/>
      <c r="F1" s="86"/>
      <c r="G1" s="88"/>
    </row>
    <row r="2" spans="1:7" x14ac:dyDescent="0.15">
      <c r="A2" s="86"/>
      <c r="B2" s="86"/>
      <c r="C2" s="86"/>
      <c r="D2" s="86"/>
      <c r="E2" s="87"/>
      <c r="F2" s="86"/>
      <c r="G2" s="88" t="s">
        <v>530</v>
      </c>
    </row>
    <row r="3" spans="1:7" ht="56.25" customHeight="1" thickBot="1" x14ac:dyDescent="0.2">
      <c r="A3" s="89" t="s">
        <v>231</v>
      </c>
      <c r="B3" s="89" t="s">
        <v>232</v>
      </c>
      <c r="C3" s="89" t="s">
        <v>233</v>
      </c>
      <c r="D3" s="89" t="s">
        <v>234</v>
      </c>
      <c r="E3" s="90" t="s">
        <v>235</v>
      </c>
      <c r="F3" s="89" t="s">
        <v>641</v>
      </c>
      <c r="G3" s="91" t="s">
        <v>236</v>
      </c>
    </row>
    <row r="4" spans="1:7" ht="44.25" customHeight="1" thickTop="1" x14ac:dyDescent="0.15">
      <c r="A4" s="96" t="s">
        <v>271</v>
      </c>
      <c r="B4" s="96" t="s">
        <v>353</v>
      </c>
      <c r="C4" s="96" t="s">
        <v>404</v>
      </c>
      <c r="D4" s="96" t="s">
        <v>470</v>
      </c>
      <c r="E4" s="97" t="s">
        <v>486</v>
      </c>
      <c r="F4" s="98" t="s">
        <v>642</v>
      </c>
      <c r="G4" s="99" t="s">
        <v>557</v>
      </c>
    </row>
    <row r="5" spans="1:7" ht="44.25" customHeight="1" x14ac:dyDescent="0.15">
      <c r="A5" s="96" t="s">
        <v>271</v>
      </c>
      <c r="B5" s="96" t="s">
        <v>354</v>
      </c>
      <c r="C5" s="96" t="s">
        <v>404</v>
      </c>
      <c r="D5" s="96" t="s">
        <v>487</v>
      </c>
      <c r="E5" s="97" t="s">
        <v>488</v>
      </c>
      <c r="F5" s="98" t="s">
        <v>643</v>
      </c>
      <c r="G5" s="99" t="s">
        <v>557</v>
      </c>
    </row>
    <row r="6" spans="1:7" ht="44.25" customHeight="1" x14ac:dyDescent="0.15">
      <c r="A6" s="96" t="s">
        <v>272</v>
      </c>
      <c r="B6" s="96" t="s">
        <v>355</v>
      </c>
      <c r="C6" s="96" t="s">
        <v>405</v>
      </c>
      <c r="D6" s="96" t="s">
        <v>489</v>
      </c>
      <c r="E6" s="97" t="s">
        <v>529</v>
      </c>
      <c r="F6" s="98" t="s">
        <v>642</v>
      </c>
      <c r="G6" s="99" t="s">
        <v>558</v>
      </c>
    </row>
    <row r="7" spans="1:7" ht="44.25" customHeight="1" x14ac:dyDescent="0.15">
      <c r="A7" s="92" t="s">
        <v>242</v>
      </c>
      <c r="B7" s="92" t="s">
        <v>327</v>
      </c>
      <c r="C7" s="92" t="s">
        <v>376</v>
      </c>
      <c r="D7" s="92" t="s">
        <v>505</v>
      </c>
      <c r="E7" s="93" t="s">
        <v>633</v>
      </c>
      <c r="F7" s="94" t="s">
        <v>642</v>
      </c>
      <c r="G7" s="95" t="s">
        <v>531</v>
      </c>
    </row>
    <row r="8" spans="1:7" ht="44.25" customHeight="1" x14ac:dyDescent="0.15">
      <c r="A8" s="96" t="s">
        <v>243</v>
      </c>
      <c r="B8" s="96" t="s">
        <v>328</v>
      </c>
      <c r="C8" s="96" t="s">
        <v>376</v>
      </c>
      <c r="D8" s="96" t="s">
        <v>451</v>
      </c>
      <c r="E8" s="97" t="s">
        <v>450</v>
      </c>
      <c r="F8" s="98" t="s">
        <v>642</v>
      </c>
      <c r="G8" s="99" t="s">
        <v>531</v>
      </c>
    </row>
    <row r="9" spans="1:7" ht="44.25" customHeight="1" x14ac:dyDescent="0.15">
      <c r="A9" s="96" t="s">
        <v>244</v>
      </c>
      <c r="B9" s="96" t="s">
        <v>329</v>
      </c>
      <c r="C9" s="96" t="s">
        <v>377</v>
      </c>
      <c r="D9" s="96" t="s">
        <v>452</v>
      </c>
      <c r="E9" s="97" t="s">
        <v>452</v>
      </c>
      <c r="F9" s="98" t="s">
        <v>642</v>
      </c>
      <c r="G9" s="99" t="s">
        <v>608</v>
      </c>
    </row>
    <row r="10" spans="1:7" ht="44.25" customHeight="1" x14ac:dyDescent="0.15">
      <c r="A10" s="96" t="s">
        <v>244</v>
      </c>
      <c r="B10" s="96" t="s">
        <v>330</v>
      </c>
      <c r="C10" s="96" t="s">
        <v>377</v>
      </c>
      <c r="D10" s="96" t="s">
        <v>514</v>
      </c>
      <c r="E10" s="97" t="s">
        <v>453</v>
      </c>
      <c r="F10" s="98" t="s">
        <v>642</v>
      </c>
      <c r="G10" s="99" t="s">
        <v>608</v>
      </c>
    </row>
    <row r="11" spans="1:7" ht="44.25" customHeight="1" x14ac:dyDescent="0.15">
      <c r="A11" s="96" t="s">
        <v>245</v>
      </c>
      <c r="B11" s="96" t="s">
        <v>331</v>
      </c>
      <c r="C11" s="96" t="s">
        <v>378</v>
      </c>
      <c r="D11" s="96" t="s">
        <v>506</v>
      </c>
      <c r="E11" s="97" t="s">
        <v>237</v>
      </c>
      <c r="F11" s="98" t="s">
        <v>642</v>
      </c>
      <c r="G11" s="99" t="s">
        <v>532</v>
      </c>
    </row>
    <row r="12" spans="1:7" ht="44.25" customHeight="1" x14ac:dyDescent="0.15">
      <c r="A12" s="96" t="s">
        <v>246</v>
      </c>
      <c r="B12" s="96" t="s">
        <v>332</v>
      </c>
      <c r="C12" s="96" t="s">
        <v>379</v>
      </c>
      <c r="D12" s="96" t="s">
        <v>456</v>
      </c>
      <c r="E12" s="97" t="s">
        <v>455</v>
      </c>
      <c r="F12" s="98" t="s">
        <v>642</v>
      </c>
      <c r="G12" s="99" t="s">
        <v>533</v>
      </c>
    </row>
    <row r="13" spans="1:7" ht="44.25" customHeight="1" x14ac:dyDescent="0.15">
      <c r="A13" s="96" t="s">
        <v>247</v>
      </c>
      <c r="B13" s="96" t="s">
        <v>333</v>
      </c>
      <c r="C13" s="96" t="s">
        <v>380</v>
      </c>
      <c r="D13" s="96" t="s">
        <v>507</v>
      </c>
      <c r="E13" s="97" t="s">
        <v>515</v>
      </c>
      <c r="F13" s="98" t="s">
        <v>643</v>
      </c>
      <c r="G13" s="99" t="s">
        <v>534</v>
      </c>
    </row>
    <row r="14" spans="1:7" ht="44.25" customHeight="1" x14ac:dyDescent="0.15">
      <c r="A14" s="96" t="s">
        <v>248</v>
      </c>
      <c r="B14" s="96" t="s">
        <v>334</v>
      </c>
      <c r="C14" s="96" t="s">
        <v>381</v>
      </c>
      <c r="D14" s="96" t="s">
        <v>457</v>
      </c>
      <c r="E14" s="97" t="s">
        <v>508</v>
      </c>
      <c r="F14" s="98" t="s">
        <v>643</v>
      </c>
      <c r="G14" s="99" t="s">
        <v>535</v>
      </c>
    </row>
    <row r="15" spans="1:7" ht="44.25" customHeight="1" x14ac:dyDescent="0.15">
      <c r="A15" s="96" t="s">
        <v>249</v>
      </c>
      <c r="B15" s="96" t="s">
        <v>335</v>
      </c>
      <c r="C15" s="96" t="s">
        <v>382</v>
      </c>
      <c r="D15" s="96" t="s">
        <v>509</v>
      </c>
      <c r="E15" s="97" t="s">
        <v>510</v>
      </c>
      <c r="F15" s="98" t="s">
        <v>642</v>
      </c>
      <c r="G15" s="99" t="s">
        <v>536</v>
      </c>
    </row>
    <row r="16" spans="1:7" ht="44.25" customHeight="1" x14ac:dyDescent="0.15">
      <c r="A16" s="96" t="s">
        <v>250</v>
      </c>
      <c r="B16" s="96" t="s">
        <v>332</v>
      </c>
      <c r="C16" s="96" t="s">
        <v>383</v>
      </c>
      <c r="D16" s="96" t="s">
        <v>461</v>
      </c>
      <c r="E16" s="97" t="s">
        <v>460</v>
      </c>
      <c r="F16" s="98" t="s">
        <v>642</v>
      </c>
      <c r="G16" s="99" t="s">
        <v>537</v>
      </c>
    </row>
    <row r="17" spans="1:7" ht="44.25" customHeight="1" x14ac:dyDescent="0.15">
      <c r="A17" s="96" t="s">
        <v>251</v>
      </c>
      <c r="B17" s="96" t="s">
        <v>336</v>
      </c>
      <c r="C17" s="96" t="s">
        <v>384</v>
      </c>
      <c r="D17" s="96" t="s">
        <v>463</v>
      </c>
      <c r="E17" s="97" t="s">
        <v>462</v>
      </c>
      <c r="F17" s="98" t="s">
        <v>643</v>
      </c>
      <c r="G17" s="99" t="s">
        <v>538</v>
      </c>
    </row>
    <row r="18" spans="1:7" ht="44.25" customHeight="1" x14ac:dyDescent="0.15">
      <c r="A18" s="96" t="s">
        <v>252</v>
      </c>
      <c r="B18" s="96" t="s">
        <v>332</v>
      </c>
      <c r="C18" s="96" t="s">
        <v>385</v>
      </c>
      <c r="D18" s="96" t="s">
        <v>465</v>
      </c>
      <c r="E18" s="97" t="s">
        <v>464</v>
      </c>
      <c r="F18" s="98" t="s">
        <v>642</v>
      </c>
      <c r="G18" s="99" t="s">
        <v>539</v>
      </c>
    </row>
    <row r="19" spans="1:7" ht="44.25" customHeight="1" x14ac:dyDescent="0.15">
      <c r="A19" s="96" t="s">
        <v>611</v>
      </c>
      <c r="B19" s="96" t="s">
        <v>337</v>
      </c>
      <c r="C19" s="96" t="s">
        <v>386</v>
      </c>
      <c r="D19" s="96" t="s">
        <v>463</v>
      </c>
      <c r="E19" s="97" t="s">
        <v>466</v>
      </c>
      <c r="F19" s="98" t="s">
        <v>642</v>
      </c>
      <c r="G19" s="99" t="s">
        <v>609</v>
      </c>
    </row>
    <row r="20" spans="1:7" ht="44.25" customHeight="1" x14ac:dyDescent="0.15">
      <c r="A20" s="96" t="s">
        <v>253</v>
      </c>
      <c r="B20" s="96" t="s">
        <v>338</v>
      </c>
      <c r="C20" s="96" t="s">
        <v>387</v>
      </c>
      <c r="D20" s="96" t="s">
        <v>468</v>
      </c>
      <c r="E20" s="97" t="s">
        <v>467</v>
      </c>
      <c r="F20" s="98" t="s">
        <v>642</v>
      </c>
      <c r="G20" s="99" t="s">
        <v>540</v>
      </c>
    </row>
    <row r="21" spans="1:7" ht="44.25" customHeight="1" x14ac:dyDescent="0.15">
      <c r="A21" s="96" t="s">
        <v>254</v>
      </c>
      <c r="B21" s="96" t="s">
        <v>338</v>
      </c>
      <c r="C21" s="96" t="s">
        <v>388</v>
      </c>
      <c r="D21" s="96" t="s">
        <v>468</v>
      </c>
      <c r="E21" s="97" t="s">
        <v>516</v>
      </c>
      <c r="F21" s="98" t="s">
        <v>642</v>
      </c>
      <c r="G21" s="99" t="s">
        <v>541</v>
      </c>
    </row>
    <row r="22" spans="1:7" ht="44.25" customHeight="1" x14ac:dyDescent="0.15">
      <c r="A22" s="96" t="s">
        <v>612</v>
      </c>
      <c r="B22" s="96" t="s">
        <v>339</v>
      </c>
      <c r="C22" s="96" t="s">
        <v>389</v>
      </c>
      <c r="D22" s="96" t="s">
        <v>470</v>
      </c>
      <c r="E22" s="97" t="s">
        <v>469</v>
      </c>
      <c r="F22" s="98" t="s">
        <v>643</v>
      </c>
      <c r="G22" s="99" t="s">
        <v>610</v>
      </c>
    </row>
    <row r="23" spans="1:7" ht="44.25" customHeight="1" x14ac:dyDescent="0.15">
      <c r="A23" s="96" t="s">
        <v>255</v>
      </c>
      <c r="B23" s="96" t="s">
        <v>340</v>
      </c>
      <c r="C23" s="96" t="s">
        <v>390</v>
      </c>
      <c r="D23" s="96" t="s">
        <v>471</v>
      </c>
      <c r="E23" s="97" t="s">
        <v>471</v>
      </c>
      <c r="F23" s="98" t="s">
        <v>643</v>
      </c>
      <c r="G23" s="99" t="s">
        <v>542</v>
      </c>
    </row>
    <row r="24" spans="1:7" ht="44.25" customHeight="1" x14ac:dyDescent="0.15">
      <c r="A24" s="96" t="s">
        <v>256</v>
      </c>
      <c r="B24" s="96" t="s">
        <v>334</v>
      </c>
      <c r="C24" s="96" t="s">
        <v>390</v>
      </c>
      <c r="D24" s="96" t="s">
        <v>471</v>
      </c>
      <c r="E24" s="97" t="s">
        <v>471</v>
      </c>
      <c r="F24" s="98" t="s">
        <v>643</v>
      </c>
      <c r="G24" s="99" t="s">
        <v>543</v>
      </c>
    </row>
    <row r="25" spans="1:7" ht="44.25" customHeight="1" x14ac:dyDescent="0.15">
      <c r="A25" s="96" t="s">
        <v>257</v>
      </c>
      <c r="B25" s="96" t="s">
        <v>341</v>
      </c>
      <c r="C25" s="96" t="s">
        <v>391</v>
      </c>
      <c r="D25" s="96" t="s">
        <v>454</v>
      </c>
      <c r="E25" s="97" t="s">
        <v>615</v>
      </c>
      <c r="F25" s="98" t="s">
        <v>642</v>
      </c>
      <c r="G25" s="99" t="s">
        <v>544</v>
      </c>
    </row>
    <row r="26" spans="1:7" ht="44.25" customHeight="1" x14ac:dyDescent="0.15">
      <c r="A26" s="96" t="s">
        <v>258</v>
      </c>
      <c r="B26" s="96" t="s">
        <v>342</v>
      </c>
      <c r="C26" s="96" t="s">
        <v>392</v>
      </c>
      <c r="D26" s="96" t="s">
        <v>473</v>
      </c>
      <c r="E26" s="97" t="s">
        <v>472</v>
      </c>
      <c r="F26" s="98" t="s">
        <v>642</v>
      </c>
      <c r="G26" s="99" t="s">
        <v>545</v>
      </c>
    </row>
    <row r="27" spans="1:7" ht="44.25" customHeight="1" x14ac:dyDescent="0.15">
      <c r="A27" s="96" t="s">
        <v>259</v>
      </c>
      <c r="B27" s="96" t="s">
        <v>343</v>
      </c>
      <c r="C27" s="96" t="s">
        <v>393</v>
      </c>
      <c r="D27" s="96" t="s">
        <v>459</v>
      </c>
      <c r="E27" s="97" t="s">
        <v>517</v>
      </c>
      <c r="F27" s="98" t="s">
        <v>643</v>
      </c>
      <c r="G27" s="99" t="s">
        <v>546</v>
      </c>
    </row>
    <row r="28" spans="1:7" ht="44.25" customHeight="1" x14ac:dyDescent="0.15">
      <c r="A28" s="96" t="s">
        <v>260</v>
      </c>
      <c r="B28" s="96" t="s">
        <v>344</v>
      </c>
      <c r="C28" s="96" t="s">
        <v>394</v>
      </c>
      <c r="D28" s="96" t="s">
        <v>474</v>
      </c>
      <c r="E28" s="97" t="s">
        <v>614</v>
      </c>
      <c r="F28" s="98" t="s">
        <v>642</v>
      </c>
      <c r="G28" s="99" t="s">
        <v>547</v>
      </c>
    </row>
    <row r="29" spans="1:7" ht="44.25" customHeight="1" x14ac:dyDescent="0.15">
      <c r="A29" s="96" t="s">
        <v>261</v>
      </c>
      <c r="B29" s="96" t="s">
        <v>345</v>
      </c>
      <c r="C29" s="96" t="s">
        <v>395</v>
      </c>
      <c r="D29" s="96" t="s">
        <v>476</v>
      </c>
      <c r="E29" s="97" t="s">
        <v>475</v>
      </c>
      <c r="F29" s="98" t="s">
        <v>643</v>
      </c>
      <c r="G29" s="99" t="s">
        <v>548</v>
      </c>
    </row>
    <row r="30" spans="1:7" ht="44.25" customHeight="1" x14ac:dyDescent="0.15">
      <c r="A30" s="96" t="s">
        <v>262</v>
      </c>
      <c r="B30" s="96" t="s">
        <v>346</v>
      </c>
      <c r="C30" s="96" t="s">
        <v>396</v>
      </c>
      <c r="D30" s="96" t="s">
        <v>478</v>
      </c>
      <c r="E30" s="97" t="s">
        <v>477</v>
      </c>
      <c r="F30" s="98" t="s">
        <v>642</v>
      </c>
      <c r="G30" s="99" t="s">
        <v>549</v>
      </c>
    </row>
    <row r="31" spans="1:7" ht="44.25" customHeight="1" x14ac:dyDescent="0.15">
      <c r="A31" s="96" t="s">
        <v>263</v>
      </c>
      <c r="B31" s="96" t="s">
        <v>347</v>
      </c>
      <c r="C31" s="96" t="s">
        <v>395</v>
      </c>
      <c r="D31" s="96" t="s">
        <v>456</v>
      </c>
      <c r="E31" s="97" t="s">
        <v>455</v>
      </c>
      <c r="F31" s="98" t="s">
        <v>643</v>
      </c>
      <c r="G31" s="99" t="s">
        <v>548</v>
      </c>
    </row>
    <row r="32" spans="1:7" ht="44.25" customHeight="1" x14ac:dyDescent="0.15">
      <c r="A32" s="96" t="s">
        <v>264</v>
      </c>
      <c r="B32" s="96" t="s">
        <v>348</v>
      </c>
      <c r="C32" s="96" t="s">
        <v>397</v>
      </c>
      <c r="D32" s="96" t="s">
        <v>476</v>
      </c>
      <c r="E32" s="97" t="s">
        <v>479</v>
      </c>
      <c r="F32" s="98" t="s">
        <v>642</v>
      </c>
      <c r="G32" s="99" t="s">
        <v>550</v>
      </c>
    </row>
    <row r="33" spans="1:7" ht="44.25" customHeight="1" x14ac:dyDescent="0.15">
      <c r="A33" s="96" t="s">
        <v>265</v>
      </c>
      <c r="B33" s="96" t="s">
        <v>333</v>
      </c>
      <c r="C33" s="96" t="s">
        <v>398</v>
      </c>
      <c r="D33" s="96" t="s">
        <v>454</v>
      </c>
      <c r="E33" s="97" t="s">
        <v>613</v>
      </c>
      <c r="F33" s="98" t="s">
        <v>643</v>
      </c>
      <c r="G33" s="99" t="s">
        <v>551</v>
      </c>
    </row>
    <row r="34" spans="1:7" ht="44.25" customHeight="1" x14ac:dyDescent="0.15">
      <c r="A34" s="96" t="s">
        <v>266</v>
      </c>
      <c r="B34" s="96" t="s">
        <v>349</v>
      </c>
      <c r="C34" s="96" t="s">
        <v>399</v>
      </c>
      <c r="D34" s="96" t="s">
        <v>481</v>
      </c>
      <c r="E34" s="97" t="s">
        <v>480</v>
      </c>
      <c r="F34" s="98" t="s">
        <v>642</v>
      </c>
      <c r="G34" s="99" t="s">
        <v>552</v>
      </c>
    </row>
    <row r="35" spans="1:7" ht="44.25" customHeight="1" x14ac:dyDescent="0.15">
      <c r="A35" s="96" t="s">
        <v>267</v>
      </c>
      <c r="B35" s="96" t="s">
        <v>350</v>
      </c>
      <c r="C35" s="96" t="s">
        <v>400</v>
      </c>
      <c r="D35" s="96" t="s">
        <v>476</v>
      </c>
      <c r="E35" s="97" t="s">
        <v>616</v>
      </c>
      <c r="F35" s="98" t="s">
        <v>642</v>
      </c>
      <c r="G35" s="99" t="s">
        <v>553</v>
      </c>
    </row>
    <row r="36" spans="1:7" ht="44.25" customHeight="1" x14ac:dyDescent="0.15">
      <c r="A36" s="96" t="s">
        <v>268</v>
      </c>
      <c r="B36" s="96" t="s">
        <v>342</v>
      </c>
      <c r="C36" s="96" t="s">
        <v>401</v>
      </c>
      <c r="D36" s="96" t="s">
        <v>483</v>
      </c>
      <c r="E36" s="97" t="s">
        <v>482</v>
      </c>
      <c r="F36" s="98" t="s">
        <v>643</v>
      </c>
      <c r="G36" s="99" t="s">
        <v>554</v>
      </c>
    </row>
    <row r="37" spans="1:7" ht="44.25" customHeight="1" x14ac:dyDescent="0.15">
      <c r="A37" s="96" t="s">
        <v>269</v>
      </c>
      <c r="B37" s="96" t="s">
        <v>351</v>
      </c>
      <c r="C37" s="96" t="s">
        <v>402</v>
      </c>
      <c r="D37" s="96" t="s">
        <v>485</v>
      </c>
      <c r="E37" s="97" t="s">
        <v>484</v>
      </c>
      <c r="F37" s="98" t="s">
        <v>642</v>
      </c>
      <c r="G37" s="99" t="s">
        <v>555</v>
      </c>
    </row>
    <row r="38" spans="1:7" ht="44.25" customHeight="1" x14ac:dyDescent="0.15">
      <c r="A38" s="96" t="s">
        <v>270</v>
      </c>
      <c r="B38" s="96" t="s">
        <v>352</v>
      </c>
      <c r="C38" s="96" t="s">
        <v>403</v>
      </c>
      <c r="D38" s="96" t="s">
        <v>485</v>
      </c>
      <c r="E38" s="97" t="s">
        <v>484</v>
      </c>
      <c r="F38" s="98" t="s">
        <v>642</v>
      </c>
      <c r="G38" s="99" t="s">
        <v>556</v>
      </c>
    </row>
    <row r="39" spans="1:7" ht="44.25" customHeight="1" x14ac:dyDescent="0.15">
      <c r="A39" s="96" t="s">
        <v>273</v>
      </c>
      <c r="B39" s="96" t="s">
        <v>356</v>
      </c>
      <c r="C39" s="96" t="s">
        <v>406</v>
      </c>
      <c r="D39" s="96" t="s">
        <v>490</v>
      </c>
      <c r="E39" s="97" t="s">
        <v>491</v>
      </c>
      <c r="F39" s="98" t="s">
        <v>642</v>
      </c>
      <c r="G39" s="99" t="s">
        <v>559</v>
      </c>
    </row>
    <row r="40" spans="1:7" ht="44.25" customHeight="1" x14ac:dyDescent="0.15">
      <c r="A40" s="96" t="s">
        <v>274</v>
      </c>
      <c r="B40" s="96" t="s">
        <v>357</v>
      </c>
      <c r="C40" s="96" t="s">
        <v>407</v>
      </c>
      <c r="D40" s="96" t="s">
        <v>490</v>
      </c>
      <c r="E40" s="97" t="s">
        <v>617</v>
      </c>
      <c r="F40" s="98" t="s">
        <v>642</v>
      </c>
      <c r="G40" s="99" t="s">
        <v>560</v>
      </c>
    </row>
    <row r="41" spans="1:7" ht="44.25" customHeight="1" x14ac:dyDescent="0.15">
      <c r="A41" s="96" t="s">
        <v>275</v>
      </c>
      <c r="B41" s="96" t="s">
        <v>358</v>
      </c>
      <c r="C41" s="96" t="s">
        <v>408</v>
      </c>
      <c r="D41" s="96" t="s">
        <v>490</v>
      </c>
      <c r="E41" s="97" t="s">
        <v>492</v>
      </c>
      <c r="F41" s="98" t="s">
        <v>642</v>
      </c>
      <c r="G41" s="99" t="s">
        <v>561</v>
      </c>
    </row>
    <row r="42" spans="1:7" ht="44.25" customHeight="1" x14ac:dyDescent="0.15">
      <c r="A42" s="96" t="s">
        <v>276</v>
      </c>
      <c r="B42" s="96" t="s">
        <v>359</v>
      </c>
      <c r="C42" s="96" t="s">
        <v>409</v>
      </c>
      <c r="D42" s="96" t="s">
        <v>518</v>
      </c>
      <c r="E42" s="97" t="s">
        <v>494</v>
      </c>
      <c r="F42" s="98" t="s">
        <v>642</v>
      </c>
      <c r="G42" s="99" t="s">
        <v>562</v>
      </c>
    </row>
    <row r="43" spans="1:7" ht="75" customHeight="1" x14ac:dyDescent="0.15">
      <c r="A43" s="96" t="s">
        <v>277</v>
      </c>
      <c r="B43" s="96" t="s">
        <v>360</v>
      </c>
      <c r="C43" s="96" t="s">
        <v>410</v>
      </c>
      <c r="D43" s="96" t="s">
        <v>618</v>
      </c>
      <c r="E43" s="97" t="s">
        <v>519</v>
      </c>
      <c r="F43" s="98" t="s">
        <v>642</v>
      </c>
      <c r="G43" s="99" t="s">
        <v>563</v>
      </c>
    </row>
    <row r="44" spans="1:7" ht="44.25" customHeight="1" x14ac:dyDescent="0.15">
      <c r="A44" s="96" t="s">
        <v>278</v>
      </c>
      <c r="B44" s="96" t="s">
        <v>361</v>
      </c>
      <c r="C44" s="96" t="s">
        <v>411</v>
      </c>
      <c r="D44" s="96" t="s">
        <v>619</v>
      </c>
      <c r="E44" s="97" t="s">
        <v>458</v>
      </c>
      <c r="F44" s="98" t="s">
        <v>642</v>
      </c>
      <c r="G44" s="99" t="s">
        <v>564</v>
      </c>
    </row>
    <row r="45" spans="1:7" ht="44.25" customHeight="1" x14ac:dyDescent="0.15">
      <c r="A45" s="96" t="s">
        <v>279</v>
      </c>
      <c r="B45" s="96" t="s">
        <v>360</v>
      </c>
      <c r="C45" s="96" t="s">
        <v>412</v>
      </c>
      <c r="D45" s="96" t="s">
        <v>620</v>
      </c>
      <c r="E45" s="97" t="s">
        <v>520</v>
      </c>
      <c r="F45" s="98" t="s">
        <v>642</v>
      </c>
      <c r="G45" s="99" t="s">
        <v>565</v>
      </c>
    </row>
    <row r="46" spans="1:7" ht="44.25" customHeight="1" x14ac:dyDescent="0.15">
      <c r="A46" s="96" t="s">
        <v>280</v>
      </c>
      <c r="B46" s="96" t="s">
        <v>360</v>
      </c>
      <c r="C46" s="96" t="s">
        <v>413</v>
      </c>
      <c r="D46" s="96" t="s">
        <v>620</v>
      </c>
      <c r="E46" s="97" t="s">
        <v>520</v>
      </c>
      <c r="F46" s="98" t="s">
        <v>642</v>
      </c>
      <c r="G46" s="99" t="s">
        <v>566</v>
      </c>
    </row>
    <row r="47" spans="1:7" ht="44.25" customHeight="1" x14ac:dyDescent="0.15">
      <c r="A47" s="96" t="s">
        <v>281</v>
      </c>
      <c r="B47" s="96" t="s">
        <v>360</v>
      </c>
      <c r="C47" s="96" t="s">
        <v>414</v>
      </c>
      <c r="D47" s="96" t="s">
        <v>620</v>
      </c>
      <c r="E47" s="97" t="s">
        <v>520</v>
      </c>
      <c r="F47" s="98" t="s">
        <v>642</v>
      </c>
      <c r="G47" s="99" t="s">
        <v>567</v>
      </c>
    </row>
    <row r="48" spans="1:7" ht="44.25" customHeight="1" x14ac:dyDescent="0.15">
      <c r="A48" s="96" t="s">
        <v>282</v>
      </c>
      <c r="B48" s="96" t="s">
        <v>360</v>
      </c>
      <c r="C48" s="96" t="s">
        <v>415</v>
      </c>
      <c r="D48" s="96" t="s">
        <v>620</v>
      </c>
      <c r="E48" s="97" t="s">
        <v>520</v>
      </c>
      <c r="F48" s="98" t="s">
        <v>642</v>
      </c>
      <c r="G48" s="99" t="s">
        <v>568</v>
      </c>
    </row>
    <row r="49" spans="1:7" ht="44.25" customHeight="1" x14ac:dyDescent="0.15">
      <c r="A49" s="96" t="s">
        <v>283</v>
      </c>
      <c r="B49" s="96" t="s">
        <v>360</v>
      </c>
      <c r="C49" s="96" t="s">
        <v>416</v>
      </c>
      <c r="D49" s="96" t="s">
        <v>620</v>
      </c>
      <c r="E49" s="97" t="s">
        <v>520</v>
      </c>
      <c r="F49" s="98" t="s">
        <v>642</v>
      </c>
      <c r="G49" s="99" t="s">
        <v>569</v>
      </c>
    </row>
    <row r="50" spans="1:7" ht="44.25" customHeight="1" x14ac:dyDescent="0.15">
      <c r="A50" s="96" t="s">
        <v>284</v>
      </c>
      <c r="B50" s="96" t="s">
        <v>362</v>
      </c>
      <c r="C50" s="96" t="s">
        <v>410</v>
      </c>
      <c r="D50" s="96" t="s">
        <v>621</v>
      </c>
      <c r="E50" s="97" t="s">
        <v>495</v>
      </c>
      <c r="F50" s="98" t="s">
        <v>642</v>
      </c>
      <c r="G50" s="99" t="s">
        <v>570</v>
      </c>
    </row>
    <row r="51" spans="1:7" ht="44.25" customHeight="1" x14ac:dyDescent="0.15">
      <c r="A51" s="96" t="s">
        <v>285</v>
      </c>
      <c r="B51" s="96" t="s">
        <v>329</v>
      </c>
      <c r="C51" s="96" t="s">
        <v>417</v>
      </c>
      <c r="D51" s="96" t="s">
        <v>622</v>
      </c>
      <c r="E51" s="97" t="s">
        <v>496</v>
      </c>
      <c r="F51" s="98" t="s">
        <v>643</v>
      </c>
      <c r="G51" s="99" t="s">
        <v>571</v>
      </c>
    </row>
    <row r="52" spans="1:7" ht="44.25" customHeight="1" x14ac:dyDescent="0.15">
      <c r="A52" s="96" t="s">
        <v>286</v>
      </c>
      <c r="B52" s="96" t="s">
        <v>329</v>
      </c>
      <c r="C52" s="96" t="s">
        <v>418</v>
      </c>
      <c r="D52" s="96" t="s">
        <v>623</v>
      </c>
      <c r="E52" s="97" t="s">
        <v>497</v>
      </c>
      <c r="F52" s="98" t="s">
        <v>642</v>
      </c>
      <c r="G52" s="99" t="s">
        <v>572</v>
      </c>
    </row>
    <row r="53" spans="1:7" ht="74.25" customHeight="1" x14ac:dyDescent="0.15">
      <c r="A53" s="96" t="s">
        <v>287</v>
      </c>
      <c r="B53" s="96" t="s">
        <v>363</v>
      </c>
      <c r="C53" s="96" t="s">
        <v>419</v>
      </c>
      <c r="D53" s="96" t="s">
        <v>624</v>
      </c>
      <c r="E53" s="97" t="s">
        <v>521</v>
      </c>
      <c r="F53" s="98" t="s">
        <v>642</v>
      </c>
      <c r="G53" s="99" t="s">
        <v>573</v>
      </c>
    </row>
    <row r="54" spans="1:7" ht="44.25" customHeight="1" x14ac:dyDescent="0.15">
      <c r="A54" s="96" t="s">
        <v>288</v>
      </c>
      <c r="B54" s="96" t="s">
        <v>364</v>
      </c>
      <c r="C54" s="96" t="s">
        <v>420</v>
      </c>
      <c r="D54" s="96" t="s">
        <v>625</v>
      </c>
      <c r="E54" s="97" t="s">
        <v>498</v>
      </c>
      <c r="F54" s="98" t="s">
        <v>642</v>
      </c>
      <c r="G54" s="99" t="s">
        <v>574</v>
      </c>
    </row>
    <row r="55" spans="1:7" ht="44.25" customHeight="1" x14ac:dyDescent="0.15">
      <c r="A55" s="96" t="s">
        <v>289</v>
      </c>
      <c r="B55" s="96" t="s">
        <v>365</v>
      </c>
      <c r="C55" s="96" t="s">
        <v>421</v>
      </c>
      <c r="D55" s="96" t="s">
        <v>625</v>
      </c>
      <c r="E55" s="97" t="s">
        <v>498</v>
      </c>
      <c r="F55" s="98" t="s">
        <v>642</v>
      </c>
      <c r="G55" s="99" t="s">
        <v>575</v>
      </c>
    </row>
    <row r="56" spans="1:7" ht="44.25" customHeight="1" x14ac:dyDescent="0.15">
      <c r="A56" s="96" t="s">
        <v>290</v>
      </c>
      <c r="B56" s="96" t="s">
        <v>365</v>
      </c>
      <c r="C56" s="96" t="s">
        <v>422</v>
      </c>
      <c r="D56" s="96" t="s">
        <v>625</v>
      </c>
      <c r="E56" s="97" t="s">
        <v>498</v>
      </c>
      <c r="F56" s="98" t="s">
        <v>642</v>
      </c>
      <c r="G56" s="99" t="s">
        <v>576</v>
      </c>
    </row>
    <row r="57" spans="1:7" ht="44.25" customHeight="1" x14ac:dyDescent="0.15">
      <c r="A57" s="96" t="s">
        <v>291</v>
      </c>
      <c r="B57" s="96" t="s">
        <v>366</v>
      </c>
      <c r="C57" s="96" t="s">
        <v>423</v>
      </c>
      <c r="D57" s="96" t="s">
        <v>625</v>
      </c>
      <c r="E57" s="97" t="s">
        <v>498</v>
      </c>
      <c r="F57" s="98" t="s">
        <v>642</v>
      </c>
      <c r="G57" s="99" t="s">
        <v>577</v>
      </c>
    </row>
    <row r="58" spans="1:7" ht="44.25" customHeight="1" x14ac:dyDescent="0.15">
      <c r="A58" s="96" t="s">
        <v>292</v>
      </c>
      <c r="B58" s="96" t="s">
        <v>367</v>
      </c>
      <c r="C58" s="96" t="s">
        <v>424</v>
      </c>
      <c r="D58" s="96" t="s">
        <v>625</v>
      </c>
      <c r="E58" s="97" t="s">
        <v>498</v>
      </c>
      <c r="F58" s="98" t="s">
        <v>642</v>
      </c>
      <c r="G58" s="99" t="s">
        <v>578</v>
      </c>
    </row>
    <row r="59" spans="1:7" ht="44.25" customHeight="1" x14ac:dyDescent="0.15">
      <c r="A59" s="96" t="s">
        <v>293</v>
      </c>
      <c r="B59" s="96" t="s">
        <v>363</v>
      </c>
      <c r="C59" s="96" t="s">
        <v>425</v>
      </c>
      <c r="D59" s="96" t="s">
        <v>626</v>
      </c>
      <c r="E59" s="97" t="s">
        <v>497</v>
      </c>
      <c r="F59" s="98" t="s">
        <v>642</v>
      </c>
      <c r="G59" s="99" t="s">
        <v>579</v>
      </c>
    </row>
    <row r="60" spans="1:7" ht="44.25" customHeight="1" x14ac:dyDescent="0.15">
      <c r="A60" s="96" t="s">
        <v>294</v>
      </c>
      <c r="B60" s="96" t="s">
        <v>332</v>
      </c>
      <c r="C60" s="96" t="s">
        <v>426</v>
      </c>
      <c r="D60" s="96" t="s">
        <v>493</v>
      </c>
      <c r="E60" s="97" t="s">
        <v>522</v>
      </c>
      <c r="F60" s="98" t="s">
        <v>642</v>
      </c>
      <c r="G60" s="99" t="s">
        <v>580</v>
      </c>
    </row>
    <row r="61" spans="1:7" ht="44.25" customHeight="1" x14ac:dyDescent="0.15">
      <c r="A61" s="96" t="s">
        <v>295</v>
      </c>
      <c r="B61" s="96" t="s">
        <v>332</v>
      </c>
      <c r="C61" s="96" t="s">
        <v>427</v>
      </c>
      <c r="D61" s="96" t="s">
        <v>493</v>
      </c>
      <c r="E61" s="97" t="s">
        <v>499</v>
      </c>
      <c r="F61" s="98" t="s">
        <v>642</v>
      </c>
      <c r="G61" s="99" t="s">
        <v>581</v>
      </c>
    </row>
    <row r="62" spans="1:7" ht="44.25" customHeight="1" x14ac:dyDescent="0.15">
      <c r="A62" s="96" t="s">
        <v>296</v>
      </c>
      <c r="B62" s="96" t="s">
        <v>332</v>
      </c>
      <c r="C62" s="96" t="s">
        <v>428</v>
      </c>
      <c r="D62" s="96" t="s">
        <v>518</v>
      </c>
      <c r="E62" s="97" t="s">
        <v>499</v>
      </c>
      <c r="F62" s="98" t="s">
        <v>642</v>
      </c>
      <c r="G62" s="99" t="s">
        <v>582</v>
      </c>
    </row>
    <row r="63" spans="1:7" ht="44.25" customHeight="1" x14ac:dyDescent="0.15">
      <c r="A63" s="96" t="s">
        <v>297</v>
      </c>
      <c r="B63" s="96" t="s">
        <v>368</v>
      </c>
      <c r="C63" s="96" t="s">
        <v>429</v>
      </c>
      <c r="D63" s="96" t="s">
        <v>627</v>
      </c>
      <c r="E63" s="97" t="s">
        <v>497</v>
      </c>
      <c r="F63" s="98" t="s">
        <v>642</v>
      </c>
      <c r="G63" s="99" t="s">
        <v>583</v>
      </c>
    </row>
    <row r="64" spans="1:7" ht="44.25" customHeight="1" x14ac:dyDescent="0.15">
      <c r="A64" s="96" t="s">
        <v>298</v>
      </c>
      <c r="B64" s="96" t="s">
        <v>368</v>
      </c>
      <c r="C64" s="96" t="s">
        <v>430</v>
      </c>
      <c r="D64" s="96" t="s">
        <v>627</v>
      </c>
      <c r="E64" s="97" t="s">
        <v>523</v>
      </c>
      <c r="F64" s="98" t="s">
        <v>642</v>
      </c>
      <c r="G64" s="99" t="s">
        <v>584</v>
      </c>
    </row>
    <row r="65" spans="1:7" ht="44.25" customHeight="1" x14ac:dyDescent="0.15">
      <c r="A65" s="96" t="s">
        <v>299</v>
      </c>
      <c r="B65" s="96" t="s">
        <v>368</v>
      </c>
      <c r="C65" s="96" t="s">
        <v>431</v>
      </c>
      <c r="D65" s="96" t="s">
        <v>627</v>
      </c>
      <c r="E65" s="97" t="s">
        <v>497</v>
      </c>
      <c r="F65" s="98" t="s">
        <v>642</v>
      </c>
      <c r="G65" s="99" t="s">
        <v>585</v>
      </c>
    </row>
    <row r="66" spans="1:7" ht="44.25" customHeight="1" x14ac:dyDescent="0.15">
      <c r="A66" s="96" t="s">
        <v>300</v>
      </c>
      <c r="B66" s="96" t="s">
        <v>364</v>
      </c>
      <c r="C66" s="96" t="s">
        <v>432</v>
      </c>
      <c r="D66" s="96" t="s">
        <v>625</v>
      </c>
      <c r="E66" s="97" t="s">
        <v>498</v>
      </c>
      <c r="F66" s="98" t="s">
        <v>642</v>
      </c>
      <c r="G66" s="99" t="s">
        <v>586</v>
      </c>
    </row>
    <row r="67" spans="1:7" ht="44.25" customHeight="1" x14ac:dyDescent="0.15">
      <c r="A67" s="96" t="s">
        <v>301</v>
      </c>
      <c r="B67" s="96" t="s">
        <v>367</v>
      </c>
      <c r="C67" s="96" t="s">
        <v>433</v>
      </c>
      <c r="D67" s="96" t="s">
        <v>625</v>
      </c>
      <c r="E67" s="97" t="s">
        <v>498</v>
      </c>
      <c r="F67" s="98" t="s">
        <v>642</v>
      </c>
      <c r="G67" s="99" t="s">
        <v>587</v>
      </c>
    </row>
    <row r="68" spans="1:7" ht="44.25" customHeight="1" x14ac:dyDescent="0.15">
      <c r="A68" s="96" t="s">
        <v>302</v>
      </c>
      <c r="B68" s="96" t="s">
        <v>369</v>
      </c>
      <c r="C68" s="96" t="s">
        <v>434</v>
      </c>
      <c r="D68" s="96" t="s">
        <v>625</v>
      </c>
      <c r="E68" s="97" t="s">
        <v>498</v>
      </c>
      <c r="F68" s="98" t="s">
        <v>642</v>
      </c>
      <c r="G68" s="99" t="s">
        <v>588</v>
      </c>
    </row>
    <row r="69" spans="1:7" ht="44.25" customHeight="1" x14ac:dyDescent="0.15">
      <c r="A69" s="96" t="s">
        <v>303</v>
      </c>
      <c r="B69" s="96" t="s">
        <v>364</v>
      </c>
      <c r="C69" s="96" t="s">
        <v>435</v>
      </c>
      <c r="D69" s="96" t="s">
        <v>625</v>
      </c>
      <c r="E69" s="97" t="s">
        <v>498</v>
      </c>
      <c r="F69" s="98" t="s">
        <v>642</v>
      </c>
      <c r="G69" s="99" t="s">
        <v>589</v>
      </c>
    </row>
    <row r="70" spans="1:7" ht="44.25" customHeight="1" x14ac:dyDescent="0.15">
      <c r="A70" s="96" t="s">
        <v>304</v>
      </c>
      <c r="B70" s="96" t="s">
        <v>364</v>
      </c>
      <c r="C70" s="96" t="s">
        <v>436</v>
      </c>
      <c r="D70" s="96" t="s">
        <v>625</v>
      </c>
      <c r="E70" s="97" t="s">
        <v>498</v>
      </c>
      <c r="F70" s="98" t="s">
        <v>642</v>
      </c>
      <c r="G70" s="99" t="s">
        <v>590</v>
      </c>
    </row>
    <row r="71" spans="1:7" ht="44.25" customHeight="1" x14ac:dyDescent="0.15">
      <c r="A71" s="96" t="s">
        <v>305</v>
      </c>
      <c r="B71" s="96" t="s">
        <v>369</v>
      </c>
      <c r="C71" s="96" t="s">
        <v>437</v>
      </c>
      <c r="D71" s="96" t="s">
        <v>625</v>
      </c>
      <c r="E71" s="97" t="s">
        <v>498</v>
      </c>
      <c r="F71" s="98" t="s">
        <v>642</v>
      </c>
      <c r="G71" s="99" t="s">
        <v>591</v>
      </c>
    </row>
    <row r="72" spans="1:7" ht="44.25" customHeight="1" x14ac:dyDescent="0.15">
      <c r="A72" s="96" t="s">
        <v>306</v>
      </c>
      <c r="B72" s="96" t="s">
        <v>364</v>
      </c>
      <c r="C72" s="96" t="s">
        <v>438</v>
      </c>
      <c r="D72" s="96" t="s">
        <v>625</v>
      </c>
      <c r="E72" s="97" t="s">
        <v>498</v>
      </c>
      <c r="F72" s="98" t="s">
        <v>642</v>
      </c>
      <c r="G72" s="99" t="s">
        <v>592</v>
      </c>
    </row>
    <row r="73" spans="1:7" ht="44.25" customHeight="1" x14ac:dyDescent="0.15">
      <c r="A73" s="96" t="s">
        <v>307</v>
      </c>
      <c r="B73" s="96" t="s">
        <v>370</v>
      </c>
      <c r="C73" s="96" t="s">
        <v>439</v>
      </c>
      <c r="D73" s="96" t="s">
        <v>625</v>
      </c>
      <c r="E73" s="97" t="s">
        <v>498</v>
      </c>
      <c r="F73" s="98" t="s">
        <v>642</v>
      </c>
      <c r="G73" s="99" t="s">
        <v>593</v>
      </c>
    </row>
    <row r="74" spans="1:7" ht="44.25" customHeight="1" x14ac:dyDescent="0.15">
      <c r="A74" s="96" t="s">
        <v>308</v>
      </c>
      <c r="B74" s="96" t="s">
        <v>364</v>
      </c>
      <c r="C74" s="96" t="s">
        <v>440</v>
      </c>
      <c r="D74" s="96" t="s">
        <v>625</v>
      </c>
      <c r="E74" s="97" t="s">
        <v>498</v>
      </c>
      <c r="F74" s="98" t="s">
        <v>642</v>
      </c>
      <c r="G74" s="99" t="s">
        <v>594</v>
      </c>
    </row>
    <row r="75" spans="1:7" ht="44.25" customHeight="1" x14ac:dyDescent="0.15">
      <c r="A75" s="96" t="s">
        <v>309</v>
      </c>
      <c r="B75" s="96" t="s">
        <v>369</v>
      </c>
      <c r="C75" s="96" t="s">
        <v>441</v>
      </c>
      <c r="D75" s="96" t="s">
        <v>625</v>
      </c>
      <c r="E75" s="97" t="s">
        <v>498</v>
      </c>
      <c r="F75" s="98" t="s">
        <v>642</v>
      </c>
      <c r="G75" s="99" t="s">
        <v>595</v>
      </c>
    </row>
    <row r="76" spans="1:7" ht="44.25" customHeight="1" x14ac:dyDescent="0.15">
      <c r="A76" s="96" t="s">
        <v>310</v>
      </c>
      <c r="B76" s="96" t="s">
        <v>371</v>
      </c>
      <c r="C76" s="96" t="s">
        <v>442</v>
      </c>
      <c r="D76" s="96" t="s">
        <v>625</v>
      </c>
      <c r="E76" s="97" t="s">
        <v>498</v>
      </c>
      <c r="F76" s="98" t="s">
        <v>642</v>
      </c>
      <c r="G76" s="99" t="s">
        <v>596</v>
      </c>
    </row>
    <row r="77" spans="1:7" ht="44.25" customHeight="1" x14ac:dyDescent="0.15">
      <c r="A77" s="96" t="s">
        <v>311</v>
      </c>
      <c r="B77" s="96" t="s">
        <v>367</v>
      </c>
      <c r="C77" s="96" t="s">
        <v>443</v>
      </c>
      <c r="D77" s="96" t="s">
        <v>625</v>
      </c>
      <c r="E77" s="97" t="s">
        <v>498</v>
      </c>
      <c r="F77" s="98" t="s">
        <v>642</v>
      </c>
      <c r="G77" s="99" t="s">
        <v>597</v>
      </c>
    </row>
    <row r="78" spans="1:7" ht="44.25" customHeight="1" x14ac:dyDescent="0.15">
      <c r="A78" s="96" t="s">
        <v>312</v>
      </c>
      <c r="B78" s="96" t="s">
        <v>335</v>
      </c>
      <c r="C78" s="96" t="s">
        <v>444</v>
      </c>
      <c r="D78" s="96" t="s">
        <v>459</v>
      </c>
      <c r="E78" s="97" t="s">
        <v>464</v>
      </c>
      <c r="F78" s="98" t="s">
        <v>642</v>
      </c>
      <c r="G78" s="99" t="s">
        <v>598</v>
      </c>
    </row>
    <row r="79" spans="1:7" ht="44.25" customHeight="1" x14ac:dyDescent="0.15">
      <c r="A79" s="96" t="s">
        <v>313</v>
      </c>
      <c r="B79" s="96" t="s">
        <v>363</v>
      </c>
      <c r="C79" s="96" t="s">
        <v>410</v>
      </c>
      <c r="D79" s="96" t="s">
        <v>621</v>
      </c>
      <c r="E79" s="97" t="s">
        <v>495</v>
      </c>
      <c r="F79" s="98" t="s">
        <v>642</v>
      </c>
      <c r="G79" s="99" t="s">
        <v>599</v>
      </c>
    </row>
    <row r="80" spans="1:7" ht="44.25" customHeight="1" x14ac:dyDescent="0.15">
      <c r="A80" s="96" t="s">
        <v>314</v>
      </c>
      <c r="B80" s="96" t="s">
        <v>363</v>
      </c>
      <c r="C80" s="96" t="s">
        <v>417</v>
      </c>
      <c r="D80" s="96" t="s">
        <v>628</v>
      </c>
      <c r="E80" s="97" t="s">
        <v>524</v>
      </c>
      <c r="F80" s="98" t="s">
        <v>642</v>
      </c>
      <c r="G80" s="99" t="s">
        <v>600</v>
      </c>
    </row>
    <row r="81" spans="1:7" ht="44.25" customHeight="1" x14ac:dyDescent="0.15">
      <c r="A81" s="96" t="s">
        <v>315</v>
      </c>
      <c r="B81" s="96" t="s">
        <v>329</v>
      </c>
      <c r="C81" s="96" t="s">
        <v>445</v>
      </c>
      <c r="D81" s="96" t="s">
        <v>621</v>
      </c>
      <c r="E81" s="97" t="s">
        <v>495</v>
      </c>
      <c r="F81" s="98" t="s">
        <v>642</v>
      </c>
      <c r="G81" s="99" t="s">
        <v>570</v>
      </c>
    </row>
    <row r="82" spans="1:7" ht="44.25" customHeight="1" x14ac:dyDescent="0.15">
      <c r="A82" s="96" t="s">
        <v>316</v>
      </c>
      <c r="B82" s="96" t="s">
        <v>363</v>
      </c>
      <c r="C82" s="96" t="s">
        <v>410</v>
      </c>
      <c r="D82" s="96" t="s">
        <v>621</v>
      </c>
      <c r="E82" s="97" t="s">
        <v>495</v>
      </c>
      <c r="F82" s="98" t="s">
        <v>642</v>
      </c>
      <c r="G82" s="99" t="s">
        <v>570</v>
      </c>
    </row>
    <row r="83" spans="1:7" ht="44.25" customHeight="1" x14ac:dyDescent="0.15">
      <c r="A83" s="96" t="s">
        <v>317</v>
      </c>
      <c r="B83" s="96" t="s">
        <v>372</v>
      </c>
      <c r="C83" s="96" t="s">
        <v>446</v>
      </c>
      <c r="D83" s="96" t="s">
        <v>629</v>
      </c>
      <c r="E83" s="97" t="s">
        <v>500</v>
      </c>
      <c r="F83" s="98" t="s">
        <v>642</v>
      </c>
      <c r="G83" s="99" t="s">
        <v>601</v>
      </c>
    </row>
    <row r="84" spans="1:7" ht="44.25" customHeight="1" x14ac:dyDescent="0.15">
      <c r="A84" s="96" t="s">
        <v>318</v>
      </c>
      <c r="B84" s="96" t="s">
        <v>335</v>
      </c>
      <c r="C84" s="96" t="s">
        <v>440</v>
      </c>
      <c r="D84" s="96" t="s">
        <v>629</v>
      </c>
      <c r="E84" s="97" t="s">
        <v>500</v>
      </c>
      <c r="F84" s="98" t="s">
        <v>642</v>
      </c>
      <c r="G84" s="99" t="s">
        <v>602</v>
      </c>
    </row>
    <row r="85" spans="1:7" ht="44.25" customHeight="1" x14ac:dyDescent="0.15">
      <c r="A85" s="96" t="s">
        <v>319</v>
      </c>
      <c r="B85" s="96" t="s">
        <v>372</v>
      </c>
      <c r="C85" s="96" t="s">
        <v>447</v>
      </c>
      <c r="D85" s="96" t="s">
        <v>629</v>
      </c>
      <c r="E85" s="97" t="s">
        <v>500</v>
      </c>
      <c r="F85" s="98" t="s">
        <v>642</v>
      </c>
      <c r="G85" s="99" t="s">
        <v>603</v>
      </c>
    </row>
    <row r="86" spans="1:7" ht="44.25" customHeight="1" x14ac:dyDescent="0.15">
      <c r="A86" s="96" t="s">
        <v>320</v>
      </c>
      <c r="B86" s="96" t="s">
        <v>329</v>
      </c>
      <c r="C86" s="96" t="s">
        <v>410</v>
      </c>
      <c r="D86" s="96" t="s">
        <v>630</v>
      </c>
      <c r="E86" s="97" t="s">
        <v>501</v>
      </c>
      <c r="F86" s="98" t="s">
        <v>642</v>
      </c>
      <c r="G86" s="99" t="s">
        <v>604</v>
      </c>
    </row>
    <row r="87" spans="1:7" ht="44.25" customHeight="1" x14ac:dyDescent="0.15">
      <c r="A87" s="96" t="s">
        <v>321</v>
      </c>
      <c r="B87" s="96" t="s">
        <v>373</v>
      </c>
      <c r="C87" s="96" t="s">
        <v>448</v>
      </c>
      <c r="D87" s="96" t="s">
        <v>624</v>
      </c>
      <c r="E87" s="97" t="s">
        <v>525</v>
      </c>
      <c r="F87" s="98" t="s">
        <v>643</v>
      </c>
      <c r="G87" s="99" t="s">
        <v>605</v>
      </c>
    </row>
    <row r="88" spans="1:7" ht="127.5" customHeight="1" x14ac:dyDescent="0.15">
      <c r="A88" s="96" t="s">
        <v>322</v>
      </c>
      <c r="B88" s="96" t="s">
        <v>360</v>
      </c>
      <c r="C88" s="96" t="s">
        <v>448</v>
      </c>
      <c r="D88" s="96" t="s">
        <v>631</v>
      </c>
      <c r="E88" s="97" t="s">
        <v>526</v>
      </c>
      <c r="F88" s="98" t="s">
        <v>642</v>
      </c>
      <c r="G88" s="99" t="s">
        <v>605</v>
      </c>
    </row>
    <row r="89" spans="1:7" ht="127.5" customHeight="1" x14ac:dyDescent="0.15">
      <c r="A89" s="96" t="s">
        <v>323</v>
      </c>
      <c r="B89" s="96" t="s">
        <v>360</v>
      </c>
      <c r="C89" s="96" t="s">
        <v>448</v>
      </c>
      <c r="D89" s="96" t="s">
        <v>631</v>
      </c>
      <c r="E89" s="97" t="s">
        <v>526</v>
      </c>
      <c r="F89" s="98" t="s">
        <v>642</v>
      </c>
      <c r="G89" s="99" t="s">
        <v>605</v>
      </c>
    </row>
    <row r="90" spans="1:7" ht="44.25" customHeight="1" x14ac:dyDescent="0.15">
      <c r="A90" s="96" t="s">
        <v>324</v>
      </c>
      <c r="B90" s="96" t="s">
        <v>374</v>
      </c>
      <c r="C90" s="96" t="s">
        <v>410</v>
      </c>
      <c r="D90" s="96" t="s">
        <v>527</v>
      </c>
      <c r="E90" s="97" t="s">
        <v>502</v>
      </c>
      <c r="F90" s="98" t="s">
        <v>642</v>
      </c>
      <c r="G90" s="99" t="s">
        <v>606</v>
      </c>
    </row>
    <row r="91" spans="1:7" ht="44.25" customHeight="1" x14ac:dyDescent="0.15">
      <c r="A91" s="96" t="s">
        <v>272</v>
      </c>
      <c r="B91" s="96" t="s">
        <v>375</v>
      </c>
      <c r="C91" s="96" t="s">
        <v>405</v>
      </c>
      <c r="D91" s="96" t="s">
        <v>632</v>
      </c>
      <c r="E91" s="97" t="s">
        <v>503</v>
      </c>
      <c r="F91" s="98" t="s">
        <v>642</v>
      </c>
      <c r="G91" s="99" t="s">
        <v>558</v>
      </c>
    </row>
    <row r="92" spans="1:7" ht="44.25" customHeight="1" x14ac:dyDescent="0.15">
      <c r="A92" s="96" t="s">
        <v>325</v>
      </c>
      <c r="B92" s="96" t="s">
        <v>363</v>
      </c>
      <c r="C92" s="96" t="s">
        <v>449</v>
      </c>
      <c r="D92" s="96" t="s">
        <v>631</v>
      </c>
      <c r="E92" s="97" t="s">
        <v>504</v>
      </c>
      <c r="F92" s="98" t="s">
        <v>642</v>
      </c>
      <c r="G92" s="99" t="s">
        <v>607</v>
      </c>
    </row>
    <row r="93" spans="1:7" ht="44.25" customHeight="1" x14ac:dyDescent="0.15">
      <c r="A93" s="96" t="s">
        <v>326</v>
      </c>
      <c r="B93" s="96" t="s">
        <v>360</v>
      </c>
      <c r="C93" s="96" t="s">
        <v>448</v>
      </c>
      <c r="D93" s="96" t="s">
        <v>631</v>
      </c>
      <c r="E93" s="97" t="s">
        <v>528</v>
      </c>
      <c r="F93" s="98" t="s">
        <v>642</v>
      </c>
      <c r="G93" s="99" t="s">
        <v>605</v>
      </c>
    </row>
    <row r="94" spans="1:7" x14ac:dyDescent="0.15">
      <c r="A94" s="84" t="s">
        <v>634</v>
      </c>
    </row>
    <row r="95" spans="1:7" x14ac:dyDescent="0.15">
      <c r="A95" s="84" t="s">
        <v>635</v>
      </c>
    </row>
  </sheetData>
  <phoneticPr fontId="1"/>
  <pageMargins left="0.70866141732283472" right="0.70866141732283472" top="0.74803149606299213" bottom="0.74803149606299213" header="0.31496062992125984" footer="0.31496062992125984"/>
  <pageSetup paperSize="9" scale="62" fitToHeight="0" orientation="landscape" r:id="rId1"/>
  <headerFooter>
    <oddHeader>&amp;R四街道市統計　&amp;A.xlsx</oddHeader>
    <oddFooter>&amp;R
（&amp;D印刷）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6ECC-DD37-4997-B5EA-8B0B8040E46B}">
  <sheetPr>
    <tabColor theme="4"/>
  </sheetPr>
  <dimension ref="A1:J41"/>
  <sheetViews>
    <sheetView view="pageBreakPreview" zoomScaleNormal="100" zoomScaleSheetLayoutView="100" workbookViewId="0"/>
  </sheetViews>
  <sheetFormatPr defaultRowHeight="14.25" x14ac:dyDescent="0.15"/>
  <cols>
    <col min="1" max="8" width="11.875" style="3" customWidth="1"/>
    <col min="9" max="256" width="9" style="3"/>
    <col min="257" max="264" width="11.875" style="3" customWidth="1"/>
    <col min="265" max="512" width="9" style="3"/>
    <col min="513" max="520" width="11.875" style="3" customWidth="1"/>
    <col min="521" max="768" width="9" style="3"/>
    <col min="769" max="776" width="11.875" style="3" customWidth="1"/>
    <col min="777" max="1024" width="9" style="3"/>
    <col min="1025" max="1032" width="11.875" style="3" customWidth="1"/>
    <col min="1033" max="1280" width="9" style="3"/>
    <col min="1281" max="1288" width="11.875" style="3" customWidth="1"/>
    <col min="1289" max="1536" width="9" style="3"/>
    <col min="1537" max="1544" width="11.875" style="3" customWidth="1"/>
    <col min="1545" max="1792" width="9" style="3"/>
    <col min="1793" max="1800" width="11.875" style="3" customWidth="1"/>
    <col min="1801" max="2048" width="9" style="3"/>
    <col min="2049" max="2056" width="11.875" style="3" customWidth="1"/>
    <col min="2057" max="2304" width="9" style="3"/>
    <col min="2305" max="2312" width="11.875" style="3" customWidth="1"/>
    <col min="2313" max="2560" width="9" style="3"/>
    <col min="2561" max="2568" width="11.875" style="3" customWidth="1"/>
    <col min="2569" max="2816" width="9" style="3"/>
    <col min="2817" max="2824" width="11.875" style="3" customWidth="1"/>
    <col min="2825" max="3072" width="9" style="3"/>
    <col min="3073" max="3080" width="11.875" style="3" customWidth="1"/>
    <col min="3081" max="3328" width="9" style="3"/>
    <col min="3329" max="3336" width="11.875" style="3" customWidth="1"/>
    <col min="3337" max="3584" width="9" style="3"/>
    <col min="3585" max="3592" width="11.875" style="3" customWidth="1"/>
    <col min="3593" max="3840" width="9" style="3"/>
    <col min="3841" max="3848" width="11.875" style="3" customWidth="1"/>
    <col min="3849" max="4096" width="9" style="3"/>
    <col min="4097" max="4104" width="11.875" style="3" customWidth="1"/>
    <col min="4105" max="4352" width="9" style="3"/>
    <col min="4353" max="4360" width="11.875" style="3" customWidth="1"/>
    <col min="4361" max="4608" width="9" style="3"/>
    <col min="4609" max="4616" width="11.875" style="3" customWidth="1"/>
    <col min="4617" max="4864" width="9" style="3"/>
    <col min="4865" max="4872" width="11.875" style="3" customWidth="1"/>
    <col min="4873" max="5120" width="9" style="3"/>
    <col min="5121" max="5128" width="11.875" style="3" customWidth="1"/>
    <col min="5129" max="5376" width="9" style="3"/>
    <col min="5377" max="5384" width="11.875" style="3" customWidth="1"/>
    <col min="5385" max="5632" width="9" style="3"/>
    <col min="5633" max="5640" width="11.875" style="3" customWidth="1"/>
    <col min="5641" max="5888" width="9" style="3"/>
    <col min="5889" max="5896" width="11.875" style="3" customWidth="1"/>
    <col min="5897" max="6144" width="9" style="3"/>
    <col min="6145" max="6152" width="11.875" style="3" customWidth="1"/>
    <col min="6153" max="6400" width="9" style="3"/>
    <col min="6401" max="6408" width="11.875" style="3" customWidth="1"/>
    <col min="6409" max="6656" width="9" style="3"/>
    <col min="6657" max="6664" width="11.875" style="3" customWidth="1"/>
    <col min="6665" max="6912" width="9" style="3"/>
    <col min="6913" max="6920" width="11.875" style="3" customWidth="1"/>
    <col min="6921" max="7168" width="9" style="3"/>
    <col min="7169" max="7176" width="11.875" style="3" customWidth="1"/>
    <col min="7177" max="7424" width="9" style="3"/>
    <col min="7425" max="7432" width="11.875" style="3" customWidth="1"/>
    <col min="7433" max="7680" width="9" style="3"/>
    <col min="7681" max="7688" width="11.875" style="3" customWidth="1"/>
    <col min="7689" max="7936" width="9" style="3"/>
    <col min="7937" max="7944" width="11.875" style="3" customWidth="1"/>
    <col min="7945" max="8192" width="9" style="3"/>
    <col min="8193" max="8200" width="11.875" style="3" customWidth="1"/>
    <col min="8201" max="8448" width="9" style="3"/>
    <col min="8449" max="8456" width="11.875" style="3" customWidth="1"/>
    <col min="8457" max="8704" width="9" style="3"/>
    <col min="8705" max="8712" width="11.875" style="3" customWidth="1"/>
    <col min="8713" max="8960" width="9" style="3"/>
    <col min="8961" max="8968" width="11.875" style="3" customWidth="1"/>
    <col min="8969" max="9216" width="9" style="3"/>
    <col min="9217" max="9224" width="11.875" style="3" customWidth="1"/>
    <col min="9225" max="9472" width="9" style="3"/>
    <col min="9473" max="9480" width="11.875" style="3" customWidth="1"/>
    <col min="9481" max="9728" width="9" style="3"/>
    <col min="9729" max="9736" width="11.875" style="3" customWidth="1"/>
    <col min="9737" max="9984" width="9" style="3"/>
    <col min="9985" max="9992" width="11.875" style="3" customWidth="1"/>
    <col min="9993" max="10240" width="9" style="3"/>
    <col min="10241" max="10248" width="11.875" style="3" customWidth="1"/>
    <col min="10249" max="10496" width="9" style="3"/>
    <col min="10497" max="10504" width="11.875" style="3" customWidth="1"/>
    <col min="10505" max="10752" width="9" style="3"/>
    <col min="10753" max="10760" width="11.875" style="3" customWidth="1"/>
    <col min="10761" max="11008" width="9" style="3"/>
    <col min="11009" max="11016" width="11.875" style="3" customWidth="1"/>
    <col min="11017" max="11264" width="9" style="3"/>
    <col min="11265" max="11272" width="11.875" style="3" customWidth="1"/>
    <col min="11273" max="11520" width="9" style="3"/>
    <col min="11521" max="11528" width="11.875" style="3" customWidth="1"/>
    <col min="11529" max="11776" width="9" style="3"/>
    <col min="11777" max="11784" width="11.875" style="3" customWidth="1"/>
    <col min="11785" max="12032" width="9" style="3"/>
    <col min="12033" max="12040" width="11.875" style="3" customWidth="1"/>
    <col min="12041" max="12288" width="9" style="3"/>
    <col min="12289" max="12296" width="11.875" style="3" customWidth="1"/>
    <col min="12297" max="12544" width="9" style="3"/>
    <col min="12545" max="12552" width="11.875" style="3" customWidth="1"/>
    <col min="12553" max="12800" width="9" style="3"/>
    <col min="12801" max="12808" width="11.875" style="3" customWidth="1"/>
    <col min="12809" max="13056" width="9" style="3"/>
    <col min="13057" max="13064" width="11.875" style="3" customWidth="1"/>
    <col min="13065" max="13312" width="9" style="3"/>
    <col min="13313" max="13320" width="11.875" style="3" customWidth="1"/>
    <col min="13321" max="13568" width="9" style="3"/>
    <col min="13569" max="13576" width="11.875" style="3" customWidth="1"/>
    <col min="13577" max="13824" width="9" style="3"/>
    <col min="13825" max="13832" width="11.875" style="3" customWidth="1"/>
    <col min="13833" max="14080" width="9" style="3"/>
    <col min="14081" max="14088" width="11.875" style="3" customWidth="1"/>
    <col min="14089" max="14336" width="9" style="3"/>
    <col min="14337" max="14344" width="11.875" style="3" customWidth="1"/>
    <col min="14345" max="14592" width="9" style="3"/>
    <col min="14593" max="14600" width="11.875" style="3" customWidth="1"/>
    <col min="14601" max="14848" width="9" style="3"/>
    <col min="14849" max="14856" width="11.875" style="3" customWidth="1"/>
    <col min="14857" max="15104" width="9" style="3"/>
    <col min="15105" max="15112" width="11.875" style="3" customWidth="1"/>
    <col min="15113" max="15360" width="9" style="3"/>
    <col min="15361" max="15368" width="11.875" style="3" customWidth="1"/>
    <col min="15369" max="15616" width="9" style="3"/>
    <col min="15617" max="15624" width="11.875" style="3" customWidth="1"/>
    <col min="15625" max="15872" width="9" style="3"/>
    <col min="15873" max="15880" width="11.875" style="3" customWidth="1"/>
    <col min="15881" max="16128" width="9" style="3"/>
    <col min="16129" max="16136" width="11.875" style="3" customWidth="1"/>
    <col min="16137" max="16384" width="9" style="3"/>
  </cols>
  <sheetData>
    <row r="1" spans="1:8" s="2" customFormat="1" x14ac:dyDescent="0.15">
      <c r="A1" s="1" t="s">
        <v>24</v>
      </c>
    </row>
    <row r="2" spans="1:8" s="2" customFormat="1" x14ac:dyDescent="0.15">
      <c r="A2" s="3"/>
    </row>
    <row r="3" spans="1:8" ht="15" thickBot="1" x14ac:dyDescent="0.2">
      <c r="A3" s="21" t="s">
        <v>25</v>
      </c>
      <c r="B3" s="5"/>
      <c r="C3" s="5"/>
      <c r="D3" s="5"/>
      <c r="E3" s="5"/>
      <c r="F3" s="5"/>
      <c r="G3" s="5"/>
      <c r="H3" s="22" t="s">
        <v>26</v>
      </c>
    </row>
    <row r="4" spans="1:8" s="9" customFormat="1" ht="36" customHeight="1" thickTop="1" x14ac:dyDescent="0.15">
      <c r="A4" s="7" t="s">
        <v>4</v>
      </c>
      <c r="B4" s="23" t="s">
        <v>0</v>
      </c>
      <c r="C4" s="24" t="s">
        <v>27</v>
      </c>
      <c r="D4" s="24" t="s">
        <v>28</v>
      </c>
      <c r="E4" s="25" t="s">
        <v>29</v>
      </c>
      <c r="F4" s="24" t="s">
        <v>30</v>
      </c>
      <c r="G4" s="24" t="s">
        <v>31</v>
      </c>
      <c r="H4" s="26" t="s">
        <v>32</v>
      </c>
    </row>
    <row r="5" spans="1:8" ht="18" customHeight="1" x14ac:dyDescent="0.15">
      <c r="A5" s="11" t="s">
        <v>33</v>
      </c>
      <c r="B5" s="27" t="s">
        <v>34</v>
      </c>
      <c r="C5" s="28" t="s">
        <v>35</v>
      </c>
      <c r="D5" s="28" t="s">
        <v>35</v>
      </c>
      <c r="E5" s="28" t="s">
        <v>35</v>
      </c>
      <c r="F5" s="28" t="s">
        <v>35</v>
      </c>
      <c r="G5" s="28" t="s">
        <v>35</v>
      </c>
      <c r="H5" s="29" t="s">
        <v>35</v>
      </c>
    </row>
    <row r="6" spans="1:8" ht="18" customHeight="1" x14ac:dyDescent="0.15">
      <c r="A6" s="13" t="s">
        <v>36</v>
      </c>
      <c r="B6" s="2">
        <v>2</v>
      </c>
      <c r="C6" s="28" t="s">
        <v>35</v>
      </c>
      <c r="D6" s="28" t="s">
        <v>35</v>
      </c>
      <c r="E6" s="2">
        <v>1</v>
      </c>
      <c r="F6" s="28" t="s">
        <v>35</v>
      </c>
      <c r="G6" s="28" t="s">
        <v>35</v>
      </c>
      <c r="H6" s="29" t="s">
        <v>35</v>
      </c>
    </row>
    <row r="7" spans="1:8" s="2" customFormat="1" ht="18" customHeight="1" x14ac:dyDescent="0.15">
      <c r="A7" s="13" t="s">
        <v>37</v>
      </c>
      <c r="B7" s="28" t="s">
        <v>35</v>
      </c>
      <c r="C7" s="28" t="s">
        <v>35</v>
      </c>
      <c r="D7" s="28" t="s">
        <v>35</v>
      </c>
      <c r="E7" s="28" t="s">
        <v>35</v>
      </c>
      <c r="F7" s="28" t="s">
        <v>35</v>
      </c>
      <c r="G7" s="28" t="s">
        <v>35</v>
      </c>
      <c r="H7" s="29" t="s">
        <v>35</v>
      </c>
    </row>
    <row r="8" spans="1:8" s="2" customFormat="1" ht="18" customHeight="1" x14ac:dyDescent="0.15">
      <c r="A8" s="13" t="s">
        <v>38</v>
      </c>
      <c r="B8" s="28" t="s">
        <v>35</v>
      </c>
      <c r="C8" s="28" t="s">
        <v>35</v>
      </c>
      <c r="D8" s="28" t="s">
        <v>35</v>
      </c>
      <c r="E8" s="28" t="s">
        <v>35</v>
      </c>
      <c r="F8" s="28" t="s">
        <v>35</v>
      </c>
      <c r="G8" s="28" t="s">
        <v>35</v>
      </c>
      <c r="H8" s="29" t="s">
        <v>35</v>
      </c>
    </row>
    <row r="9" spans="1:8" s="2" customFormat="1" ht="18" customHeight="1" x14ac:dyDescent="0.15">
      <c r="A9" s="13" t="s">
        <v>39</v>
      </c>
      <c r="B9" s="30" t="s">
        <v>35</v>
      </c>
      <c r="C9" s="28" t="s">
        <v>35</v>
      </c>
      <c r="D9" s="28" t="s">
        <v>35</v>
      </c>
      <c r="E9" s="28" t="s">
        <v>35</v>
      </c>
      <c r="F9" s="28" t="s">
        <v>35</v>
      </c>
      <c r="G9" s="28" t="s">
        <v>35</v>
      </c>
      <c r="H9" s="29" t="s">
        <v>35</v>
      </c>
    </row>
    <row r="10" spans="1:8" s="2" customFormat="1" ht="18" customHeight="1" x14ac:dyDescent="0.15">
      <c r="A10" s="13" t="s">
        <v>40</v>
      </c>
      <c r="B10" s="30">
        <v>1</v>
      </c>
      <c r="C10" s="28" t="s">
        <v>35</v>
      </c>
      <c r="D10" s="28" t="s">
        <v>35</v>
      </c>
      <c r="E10" s="28">
        <v>1</v>
      </c>
      <c r="F10" s="28" t="s">
        <v>35</v>
      </c>
      <c r="G10" s="28" t="s">
        <v>35</v>
      </c>
      <c r="H10" s="29" t="s">
        <v>35</v>
      </c>
    </row>
    <row r="11" spans="1:8" s="2" customFormat="1" ht="18" customHeight="1" x14ac:dyDescent="0.15">
      <c r="A11" s="13" t="s">
        <v>41</v>
      </c>
      <c r="B11" s="28" t="s">
        <v>35</v>
      </c>
      <c r="C11" s="28" t="s">
        <v>35</v>
      </c>
      <c r="D11" s="28" t="s">
        <v>35</v>
      </c>
      <c r="E11" s="28" t="s">
        <v>35</v>
      </c>
      <c r="F11" s="28" t="s">
        <v>35</v>
      </c>
      <c r="G11" s="28" t="s">
        <v>35</v>
      </c>
      <c r="H11" s="29" t="s">
        <v>35</v>
      </c>
    </row>
    <row r="12" spans="1:8" s="2" customFormat="1" ht="18" customHeight="1" x14ac:dyDescent="0.15">
      <c r="A12" s="13" t="s">
        <v>42</v>
      </c>
      <c r="B12" s="30" t="s">
        <v>35</v>
      </c>
      <c r="C12" s="28" t="s">
        <v>35</v>
      </c>
      <c r="D12" s="28" t="s">
        <v>35</v>
      </c>
      <c r="E12" s="28" t="s">
        <v>35</v>
      </c>
      <c r="F12" s="28" t="s">
        <v>35</v>
      </c>
      <c r="G12" s="28" t="s">
        <v>35</v>
      </c>
      <c r="H12" s="29" t="s">
        <v>35</v>
      </c>
    </row>
    <row r="13" spans="1:8" s="2" customFormat="1" ht="18" customHeight="1" x14ac:dyDescent="0.15">
      <c r="A13" s="13" t="s">
        <v>43</v>
      </c>
      <c r="B13" s="30">
        <v>2</v>
      </c>
      <c r="C13" s="28" t="s">
        <v>35</v>
      </c>
      <c r="D13" s="28">
        <v>1</v>
      </c>
      <c r="E13" s="28">
        <v>1</v>
      </c>
      <c r="F13" s="28" t="s">
        <v>35</v>
      </c>
      <c r="G13" s="28" t="s">
        <v>35</v>
      </c>
      <c r="H13" s="29" t="s">
        <v>35</v>
      </c>
    </row>
    <row r="14" spans="1:8" s="2" customFormat="1" ht="18" customHeight="1" x14ac:dyDescent="0.15">
      <c r="A14" s="13" t="s">
        <v>44</v>
      </c>
      <c r="B14" s="30">
        <v>105</v>
      </c>
      <c r="C14" s="28" t="s">
        <v>35</v>
      </c>
      <c r="D14" s="28" t="s">
        <v>35</v>
      </c>
      <c r="E14" s="28">
        <v>1</v>
      </c>
      <c r="F14" s="28" t="s">
        <v>35</v>
      </c>
      <c r="G14" s="28" t="s">
        <v>35</v>
      </c>
      <c r="H14" s="29">
        <v>104</v>
      </c>
    </row>
    <row r="15" spans="1:8" s="2" customFormat="1" ht="18" customHeight="1" x14ac:dyDescent="0.15">
      <c r="A15" s="13" t="s">
        <v>45</v>
      </c>
      <c r="B15" s="30">
        <v>1446</v>
      </c>
      <c r="C15" s="28" t="s">
        <v>35</v>
      </c>
      <c r="D15" s="28" t="s">
        <v>35</v>
      </c>
      <c r="E15" s="28" t="s">
        <v>35</v>
      </c>
      <c r="F15" s="28" t="s">
        <v>35</v>
      </c>
      <c r="G15" s="28" t="s">
        <v>35</v>
      </c>
      <c r="H15" s="29">
        <v>1446</v>
      </c>
    </row>
    <row r="16" spans="1:8" s="2" customFormat="1" ht="18" customHeight="1" x14ac:dyDescent="0.15">
      <c r="A16" s="13" t="s">
        <v>46</v>
      </c>
      <c r="B16" s="30">
        <v>13347</v>
      </c>
      <c r="C16" s="28" t="s">
        <v>35</v>
      </c>
      <c r="D16" s="28" t="s">
        <v>35</v>
      </c>
      <c r="E16" s="28" t="s">
        <v>35</v>
      </c>
      <c r="F16" s="28" t="s">
        <v>35</v>
      </c>
      <c r="G16" s="28" t="s">
        <v>35</v>
      </c>
      <c r="H16" s="29">
        <v>13347</v>
      </c>
    </row>
    <row r="17" spans="1:10" s="2" customFormat="1" ht="18" customHeight="1" x14ac:dyDescent="0.15">
      <c r="A17" s="13" t="s">
        <v>47</v>
      </c>
      <c r="B17" s="30">
        <v>673</v>
      </c>
      <c r="C17" s="28" t="s">
        <v>35</v>
      </c>
      <c r="D17" s="28" t="s">
        <v>35</v>
      </c>
      <c r="E17" s="28" t="s">
        <v>35</v>
      </c>
      <c r="F17" s="28" t="s">
        <v>35</v>
      </c>
      <c r="G17" s="28" t="s">
        <v>35</v>
      </c>
      <c r="H17" s="29">
        <v>673</v>
      </c>
    </row>
    <row r="18" spans="1:10" s="2" customFormat="1" ht="18" customHeight="1" x14ac:dyDescent="0.15">
      <c r="A18" s="13" t="s">
        <v>48</v>
      </c>
      <c r="B18" s="30">
        <v>1</v>
      </c>
      <c r="C18" s="28" t="s">
        <v>35</v>
      </c>
      <c r="D18" s="28" t="s">
        <v>35</v>
      </c>
      <c r="E18" s="28">
        <v>1</v>
      </c>
      <c r="F18" s="28" t="s">
        <v>35</v>
      </c>
      <c r="G18" s="28" t="s">
        <v>35</v>
      </c>
      <c r="H18" s="29" t="s">
        <v>35</v>
      </c>
    </row>
    <row r="19" spans="1:10" s="2" customFormat="1" ht="18" customHeight="1" x14ac:dyDescent="0.15">
      <c r="A19" s="14" t="s">
        <v>511</v>
      </c>
      <c r="B19" s="31" t="s">
        <v>35</v>
      </c>
      <c r="C19" s="31" t="s">
        <v>35</v>
      </c>
      <c r="D19" s="31" t="s">
        <v>35</v>
      </c>
      <c r="E19" s="31" t="s">
        <v>35</v>
      </c>
      <c r="F19" s="31" t="s">
        <v>35</v>
      </c>
      <c r="G19" s="31" t="s">
        <v>35</v>
      </c>
      <c r="H19" s="32" t="s">
        <v>35</v>
      </c>
    </row>
    <row r="20" spans="1:10" s="19" customFormat="1" ht="18" customHeight="1" x14ac:dyDescent="0.15">
      <c r="A20" s="17" t="s">
        <v>49</v>
      </c>
      <c r="B20" s="18"/>
      <c r="C20" s="18"/>
      <c r="D20" s="18"/>
      <c r="E20" s="18"/>
      <c r="F20" s="18"/>
      <c r="G20" s="18"/>
      <c r="H20" s="18"/>
    </row>
    <row r="21" spans="1:10" s="18" customFormat="1" ht="13.5" x14ac:dyDescent="0.15">
      <c r="A21" s="20" t="s">
        <v>50</v>
      </c>
      <c r="B21" s="20"/>
      <c r="C21" s="20"/>
      <c r="D21" s="20"/>
      <c r="E21" s="20"/>
      <c r="F21" s="20"/>
      <c r="G21" s="20"/>
      <c r="H21" s="20"/>
      <c r="I21" s="20"/>
      <c r="J21" s="20"/>
    </row>
    <row r="22" spans="1:10" s="18" customFormat="1" ht="13.5" x14ac:dyDescent="0.15">
      <c r="A22" s="20" t="s">
        <v>512</v>
      </c>
      <c r="B22" s="20"/>
      <c r="C22" s="20"/>
      <c r="D22" s="20"/>
      <c r="E22" s="20"/>
      <c r="F22" s="20"/>
      <c r="G22" s="20"/>
      <c r="H22" s="20"/>
      <c r="I22" s="20"/>
      <c r="J22" s="20"/>
    </row>
    <row r="23" spans="1:10" s="18" customFormat="1" ht="40.5" customHeight="1" x14ac:dyDescent="0.15">
      <c r="A23" s="124" t="s">
        <v>513</v>
      </c>
      <c r="B23" s="124"/>
      <c r="C23" s="124"/>
      <c r="D23" s="124"/>
      <c r="E23" s="124"/>
      <c r="F23" s="124"/>
      <c r="G23" s="124"/>
      <c r="H23" s="124"/>
    </row>
    <row r="24" spans="1:10" s="18" customFormat="1" ht="13.5" x14ac:dyDescent="0.15">
      <c r="A24" s="20"/>
      <c r="B24" s="20"/>
      <c r="C24" s="20"/>
      <c r="D24" s="20"/>
      <c r="E24" s="20"/>
      <c r="F24" s="20"/>
      <c r="G24" s="20"/>
      <c r="H24" s="20"/>
      <c r="I24" s="20"/>
      <c r="J24" s="20"/>
    </row>
    <row r="25" spans="1:10" s="18" customFormat="1" ht="13.5" x14ac:dyDescent="0.15"/>
    <row r="26" spans="1:10" s="18" customFormat="1" ht="13.5" x14ac:dyDescent="0.15"/>
    <row r="27" spans="1:10" s="18" customFormat="1" ht="13.5" x14ac:dyDescent="0.15"/>
    <row r="28" spans="1:10" s="18" customFormat="1" ht="13.5" x14ac:dyDescent="0.15"/>
    <row r="29" spans="1:10" s="18" customFormat="1" ht="13.5" x14ac:dyDescent="0.15"/>
    <row r="30" spans="1:10" s="18" customFormat="1" ht="13.5" x14ac:dyDescent="0.15"/>
    <row r="31" spans="1:10" s="18" customFormat="1" ht="13.5" x14ac:dyDescent="0.15"/>
    <row r="32" spans="1:10" s="18" customFormat="1" ht="13.5" x14ac:dyDescent="0.15"/>
    <row r="33" s="18" customFormat="1" ht="13.5" x14ac:dyDescent="0.15"/>
    <row r="34" s="18" customFormat="1" ht="13.5" x14ac:dyDescent="0.15"/>
    <row r="35" s="18" customFormat="1" ht="13.5" x14ac:dyDescent="0.15"/>
    <row r="36" s="18" customFormat="1" ht="13.5" x14ac:dyDescent="0.15"/>
    <row r="37" s="18" customFormat="1" ht="13.5" x14ac:dyDescent="0.15"/>
    <row r="38" s="18" customFormat="1" ht="13.5" x14ac:dyDescent="0.15"/>
    <row r="39" s="18" customFormat="1" ht="13.5" x14ac:dyDescent="0.15"/>
    <row r="40" s="18" customFormat="1" ht="13.5" x14ac:dyDescent="0.15"/>
    <row r="41" s="18" customFormat="1" ht="13.5" x14ac:dyDescent="0.15"/>
  </sheetData>
  <mergeCells count="1">
    <mergeCell ref="A23:H23"/>
  </mergeCells>
  <phoneticPr fontId="1"/>
  <pageMargins left="0.78740157480314965" right="0.39370078740157483" top="0.78740157480314965" bottom="0.39370078740157483" header="0.51181102362204722" footer="0.51181102362204722"/>
  <pageSetup paperSize="9"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0235-AC31-4880-A33F-0558663DB0C9}">
  <sheetPr>
    <tabColor theme="4"/>
  </sheetPr>
  <dimension ref="A1:N22"/>
  <sheetViews>
    <sheetView view="pageBreakPreview" zoomScaleNormal="100" zoomScaleSheetLayoutView="100" workbookViewId="0"/>
  </sheetViews>
  <sheetFormatPr defaultRowHeight="14.25" x14ac:dyDescent="0.15"/>
  <cols>
    <col min="1" max="1" width="11.875" style="3" customWidth="1"/>
    <col min="2" max="14" width="8.625" style="3" customWidth="1"/>
    <col min="15" max="18" width="6.125" style="3" customWidth="1"/>
    <col min="19" max="256" width="9" style="3"/>
    <col min="257" max="257" width="11.875" style="3" customWidth="1"/>
    <col min="258" max="270" width="9.25" style="3" customWidth="1"/>
    <col min="271" max="274" width="6.125" style="3" customWidth="1"/>
    <col min="275" max="512" width="9" style="3"/>
    <col min="513" max="513" width="11.875" style="3" customWidth="1"/>
    <col min="514" max="526" width="9.25" style="3" customWidth="1"/>
    <col min="527" max="530" width="6.125" style="3" customWidth="1"/>
    <col min="531" max="768" width="9" style="3"/>
    <col min="769" max="769" width="11.875" style="3" customWidth="1"/>
    <col min="770" max="782" width="9.25" style="3" customWidth="1"/>
    <col min="783" max="786" width="6.125" style="3" customWidth="1"/>
    <col min="787" max="1024" width="9" style="3"/>
    <col min="1025" max="1025" width="11.875" style="3" customWidth="1"/>
    <col min="1026" max="1038" width="9.25" style="3" customWidth="1"/>
    <col min="1039" max="1042" width="6.125" style="3" customWidth="1"/>
    <col min="1043" max="1280" width="9" style="3"/>
    <col min="1281" max="1281" width="11.875" style="3" customWidth="1"/>
    <col min="1282" max="1294" width="9.25" style="3" customWidth="1"/>
    <col min="1295" max="1298" width="6.125" style="3" customWidth="1"/>
    <col min="1299" max="1536" width="9" style="3"/>
    <col min="1537" max="1537" width="11.875" style="3" customWidth="1"/>
    <col min="1538" max="1550" width="9.25" style="3" customWidth="1"/>
    <col min="1551" max="1554" width="6.125" style="3" customWidth="1"/>
    <col min="1555" max="1792" width="9" style="3"/>
    <col min="1793" max="1793" width="11.875" style="3" customWidth="1"/>
    <col min="1794" max="1806" width="9.25" style="3" customWidth="1"/>
    <col min="1807" max="1810" width="6.125" style="3" customWidth="1"/>
    <col min="1811" max="2048" width="9" style="3"/>
    <col min="2049" max="2049" width="11.875" style="3" customWidth="1"/>
    <col min="2050" max="2062" width="9.25" style="3" customWidth="1"/>
    <col min="2063" max="2066" width="6.125" style="3" customWidth="1"/>
    <col min="2067" max="2304" width="9" style="3"/>
    <col min="2305" max="2305" width="11.875" style="3" customWidth="1"/>
    <col min="2306" max="2318" width="9.25" style="3" customWidth="1"/>
    <col min="2319" max="2322" width="6.125" style="3" customWidth="1"/>
    <col min="2323" max="2560" width="9" style="3"/>
    <col min="2561" max="2561" width="11.875" style="3" customWidth="1"/>
    <col min="2562" max="2574" width="9.25" style="3" customWidth="1"/>
    <col min="2575" max="2578" width="6.125" style="3" customWidth="1"/>
    <col min="2579" max="2816" width="9" style="3"/>
    <col min="2817" max="2817" width="11.875" style="3" customWidth="1"/>
    <col min="2818" max="2830" width="9.25" style="3" customWidth="1"/>
    <col min="2831" max="2834" width="6.125" style="3" customWidth="1"/>
    <col min="2835" max="3072" width="9" style="3"/>
    <col min="3073" max="3073" width="11.875" style="3" customWidth="1"/>
    <col min="3074" max="3086" width="9.25" style="3" customWidth="1"/>
    <col min="3087" max="3090" width="6.125" style="3" customWidth="1"/>
    <col min="3091" max="3328" width="9" style="3"/>
    <col min="3329" max="3329" width="11.875" style="3" customWidth="1"/>
    <col min="3330" max="3342" width="9.25" style="3" customWidth="1"/>
    <col min="3343" max="3346" width="6.125" style="3" customWidth="1"/>
    <col min="3347" max="3584" width="9" style="3"/>
    <col min="3585" max="3585" width="11.875" style="3" customWidth="1"/>
    <col min="3586" max="3598" width="9.25" style="3" customWidth="1"/>
    <col min="3599" max="3602" width="6.125" style="3" customWidth="1"/>
    <col min="3603" max="3840" width="9" style="3"/>
    <col min="3841" max="3841" width="11.875" style="3" customWidth="1"/>
    <col min="3842" max="3854" width="9.25" style="3" customWidth="1"/>
    <col min="3855" max="3858" width="6.125" style="3" customWidth="1"/>
    <col min="3859" max="4096" width="9" style="3"/>
    <col min="4097" max="4097" width="11.875" style="3" customWidth="1"/>
    <col min="4098" max="4110" width="9.25" style="3" customWidth="1"/>
    <col min="4111" max="4114" width="6.125" style="3" customWidth="1"/>
    <col min="4115" max="4352" width="9" style="3"/>
    <col min="4353" max="4353" width="11.875" style="3" customWidth="1"/>
    <col min="4354" max="4366" width="9.25" style="3" customWidth="1"/>
    <col min="4367" max="4370" width="6.125" style="3" customWidth="1"/>
    <col min="4371" max="4608" width="9" style="3"/>
    <col min="4609" max="4609" width="11.875" style="3" customWidth="1"/>
    <col min="4610" max="4622" width="9.25" style="3" customWidth="1"/>
    <col min="4623" max="4626" width="6.125" style="3" customWidth="1"/>
    <col min="4627" max="4864" width="9" style="3"/>
    <col min="4865" max="4865" width="11.875" style="3" customWidth="1"/>
    <col min="4866" max="4878" width="9.25" style="3" customWidth="1"/>
    <col min="4879" max="4882" width="6.125" style="3" customWidth="1"/>
    <col min="4883" max="5120" width="9" style="3"/>
    <col min="5121" max="5121" width="11.875" style="3" customWidth="1"/>
    <col min="5122" max="5134" width="9.25" style="3" customWidth="1"/>
    <col min="5135" max="5138" width="6.125" style="3" customWidth="1"/>
    <col min="5139" max="5376" width="9" style="3"/>
    <col min="5377" max="5377" width="11.875" style="3" customWidth="1"/>
    <col min="5378" max="5390" width="9.25" style="3" customWidth="1"/>
    <col min="5391" max="5394" width="6.125" style="3" customWidth="1"/>
    <col min="5395" max="5632" width="9" style="3"/>
    <col min="5633" max="5633" width="11.875" style="3" customWidth="1"/>
    <col min="5634" max="5646" width="9.25" style="3" customWidth="1"/>
    <col min="5647" max="5650" width="6.125" style="3" customWidth="1"/>
    <col min="5651" max="5888" width="9" style="3"/>
    <col min="5889" max="5889" width="11.875" style="3" customWidth="1"/>
    <col min="5890" max="5902" width="9.25" style="3" customWidth="1"/>
    <col min="5903" max="5906" width="6.125" style="3" customWidth="1"/>
    <col min="5907" max="6144" width="9" style="3"/>
    <col min="6145" max="6145" width="11.875" style="3" customWidth="1"/>
    <col min="6146" max="6158" width="9.25" style="3" customWidth="1"/>
    <col min="6159" max="6162" width="6.125" style="3" customWidth="1"/>
    <col min="6163" max="6400" width="9" style="3"/>
    <col min="6401" max="6401" width="11.875" style="3" customWidth="1"/>
    <col min="6402" max="6414" width="9.25" style="3" customWidth="1"/>
    <col min="6415" max="6418" width="6.125" style="3" customWidth="1"/>
    <col min="6419" max="6656" width="9" style="3"/>
    <col min="6657" max="6657" width="11.875" style="3" customWidth="1"/>
    <col min="6658" max="6670" width="9.25" style="3" customWidth="1"/>
    <col min="6671" max="6674" width="6.125" style="3" customWidth="1"/>
    <col min="6675" max="6912" width="9" style="3"/>
    <col min="6913" max="6913" width="11.875" style="3" customWidth="1"/>
    <col min="6914" max="6926" width="9.25" style="3" customWidth="1"/>
    <col min="6927" max="6930" width="6.125" style="3" customWidth="1"/>
    <col min="6931" max="7168" width="9" style="3"/>
    <col min="7169" max="7169" width="11.875" style="3" customWidth="1"/>
    <col min="7170" max="7182" width="9.25" style="3" customWidth="1"/>
    <col min="7183" max="7186" width="6.125" style="3" customWidth="1"/>
    <col min="7187" max="7424" width="9" style="3"/>
    <col min="7425" max="7425" width="11.875" style="3" customWidth="1"/>
    <col min="7426" max="7438" width="9.25" style="3" customWidth="1"/>
    <col min="7439" max="7442" width="6.125" style="3" customWidth="1"/>
    <col min="7443" max="7680" width="9" style="3"/>
    <col min="7681" max="7681" width="11.875" style="3" customWidth="1"/>
    <col min="7682" max="7694" width="9.25" style="3" customWidth="1"/>
    <col min="7695" max="7698" width="6.125" style="3" customWidth="1"/>
    <col min="7699" max="7936" width="9" style="3"/>
    <col min="7937" max="7937" width="11.875" style="3" customWidth="1"/>
    <col min="7938" max="7950" width="9.25" style="3" customWidth="1"/>
    <col min="7951" max="7954" width="6.125" style="3" customWidth="1"/>
    <col min="7955" max="8192" width="9" style="3"/>
    <col min="8193" max="8193" width="11.875" style="3" customWidth="1"/>
    <col min="8194" max="8206" width="9.25" style="3" customWidth="1"/>
    <col min="8207" max="8210" width="6.125" style="3" customWidth="1"/>
    <col min="8211" max="8448" width="9" style="3"/>
    <col min="8449" max="8449" width="11.875" style="3" customWidth="1"/>
    <col min="8450" max="8462" width="9.25" style="3" customWidth="1"/>
    <col min="8463" max="8466" width="6.125" style="3" customWidth="1"/>
    <col min="8467" max="8704" width="9" style="3"/>
    <col min="8705" max="8705" width="11.875" style="3" customWidth="1"/>
    <col min="8706" max="8718" width="9.25" style="3" customWidth="1"/>
    <col min="8719" max="8722" width="6.125" style="3" customWidth="1"/>
    <col min="8723" max="8960" width="9" style="3"/>
    <col min="8961" max="8961" width="11.875" style="3" customWidth="1"/>
    <col min="8962" max="8974" width="9.25" style="3" customWidth="1"/>
    <col min="8975" max="8978" width="6.125" style="3" customWidth="1"/>
    <col min="8979" max="9216" width="9" style="3"/>
    <col min="9217" max="9217" width="11.875" style="3" customWidth="1"/>
    <col min="9218" max="9230" width="9.25" style="3" customWidth="1"/>
    <col min="9231" max="9234" width="6.125" style="3" customWidth="1"/>
    <col min="9235" max="9472" width="9" style="3"/>
    <col min="9473" max="9473" width="11.875" style="3" customWidth="1"/>
    <col min="9474" max="9486" width="9.25" style="3" customWidth="1"/>
    <col min="9487" max="9490" width="6.125" style="3" customWidth="1"/>
    <col min="9491" max="9728" width="9" style="3"/>
    <col min="9729" max="9729" width="11.875" style="3" customWidth="1"/>
    <col min="9730" max="9742" width="9.25" style="3" customWidth="1"/>
    <col min="9743" max="9746" width="6.125" style="3" customWidth="1"/>
    <col min="9747" max="9984" width="9" style="3"/>
    <col min="9985" max="9985" width="11.875" style="3" customWidth="1"/>
    <col min="9986" max="9998" width="9.25" style="3" customWidth="1"/>
    <col min="9999" max="10002" width="6.125" style="3" customWidth="1"/>
    <col min="10003" max="10240" width="9" style="3"/>
    <col min="10241" max="10241" width="11.875" style="3" customWidth="1"/>
    <col min="10242" max="10254" width="9.25" style="3" customWidth="1"/>
    <col min="10255" max="10258" width="6.125" style="3" customWidth="1"/>
    <col min="10259" max="10496" width="9" style="3"/>
    <col min="10497" max="10497" width="11.875" style="3" customWidth="1"/>
    <col min="10498" max="10510" width="9.25" style="3" customWidth="1"/>
    <col min="10511" max="10514" width="6.125" style="3" customWidth="1"/>
    <col min="10515" max="10752" width="9" style="3"/>
    <col min="10753" max="10753" width="11.875" style="3" customWidth="1"/>
    <col min="10754" max="10766" width="9.25" style="3" customWidth="1"/>
    <col min="10767" max="10770" width="6.125" style="3" customWidth="1"/>
    <col min="10771" max="11008" width="9" style="3"/>
    <col min="11009" max="11009" width="11.875" style="3" customWidth="1"/>
    <col min="11010" max="11022" width="9.25" style="3" customWidth="1"/>
    <col min="11023" max="11026" width="6.125" style="3" customWidth="1"/>
    <col min="11027" max="11264" width="9" style="3"/>
    <col min="11265" max="11265" width="11.875" style="3" customWidth="1"/>
    <col min="11266" max="11278" width="9.25" style="3" customWidth="1"/>
    <col min="11279" max="11282" width="6.125" style="3" customWidth="1"/>
    <col min="11283" max="11520" width="9" style="3"/>
    <col min="11521" max="11521" width="11.875" style="3" customWidth="1"/>
    <col min="11522" max="11534" width="9.25" style="3" customWidth="1"/>
    <col min="11535" max="11538" width="6.125" style="3" customWidth="1"/>
    <col min="11539" max="11776" width="9" style="3"/>
    <col min="11777" max="11777" width="11.875" style="3" customWidth="1"/>
    <col min="11778" max="11790" width="9.25" style="3" customWidth="1"/>
    <col min="11791" max="11794" width="6.125" style="3" customWidth="1"/>
    <col min="11795" max="12032" width="9" style="3"/>
    <col min="12033" max="12033" width="11.875" style="3" customWidth="1"/>
    <col min="12034" max="12046" width="9.25" style="3" customWidth="1"/>
    <col min="12047" max="12050" width="6.125" style="3" customWidth="1"/>
    <col min="12051" max="12288" width="9" style="3"/>
    <col min="12289" max="12289" width="11.875" style="3" customWidth="1"/>
    <col min="12290" max="12302" width="9.25" style="3" customWidth="1"/>
    <col min="12303" max="12306" width="6.125" style="3" customWidth="1"/>
    <col min="12307" max="12544" width="9" style="3"/>
    <col min="12545" max="12545" width="11.875" style="3" customWidth="1"/>
    <col min="12546" max="12558" width="9.25" style="3" customWidth="1"/>
    <col min="12559" max="12562" width="6.125" style="3" customWidth="1"/>
    <col min="12563" max="12800" width="9" style="3"/>
    <col min="12801" max="12801" width="11.875" style="3" customWidth="1"/>
    <col min="12802" max="12814" width="9.25" style="3" customWidth="1"/>
    <col min="12815" max="12818" width="6.125" style="3" customWidth="1"/>
    <col min="12819" max="13056" width="9" style="3"/>
    <col min="13057" max="13057" width="11.875" style="3" customWidth="1"/>
    <col min="13058" max="13070" width="9.25" style="3" customWidth="1"/>
    <col min="13071" max="13074" width="6.125" style="3" customWidth="1"/>
    <col min="13075" max="13312" width="9" style="3"/>
    <col min="13313" max="13313" width="11.875" style="3" customWidth="1"/>
    <col min="13314" max="13326" width="9.25" style="3" customWidth="1"/>
    <col min="13327" max="13330" width="6.125" style="3" customWidth="1"/>
    <col min="13331" max="13568" width="9" style="3"/>
    <col min="13569" max="13569" width="11.875" style="3" customWidth="1"/>
    <col min="13570" max="13582" width="9.25" style="3" customWidth="1"/>
    <col min="13583" max="13586" width="6.125" style="3" customWidth="1"/>
    <col min="13587" max="13824" width="9" style="3"/>
    <col min="13825" max="13825" width="11.875" style="3" customWidth="1"/>
    <col min="13826" max="13838" width="9.25" style="3" customWidth="1"/>
    <col min="13839" max="13842" width="6.125" style="3" customWidth="1"/>
    <col min="13843" max="14080" width="9" style="3"/>
    <col min="14081" max="14081" width="11.875" style="3" customWidth="1"/>
    <col min="14082" max="14094" width="9.25" style="3" customWidth="1"/>
    <col min="14095" max="14098" width="6.125" style="3" customWidth="1"/>
    <col min="14099" max="14336" width="9" style="3"/>
    <col min="14337" max="14337" width="11.875" style="3" customWidth="1"/>
    <col min="14338" max="14350" width="9.25" style="3" customWidth="1"/>
    <col min="14351" max="14354" width="6.125" style="3" customWidth="1"/>
    <col min="14355" max="14592" width="9" style="3"/>
    <col min="14593" max="14593" width="11.875" style="3" customWidth="1"/>
    <col min="14594" max="14606" width="9.25" style="3" customWidth="1"/>
    <col min="14607" max="14610" width="6.125" style="3" customWidth="1"/>
    <col min="14611" max="14848" width="9" style="3"/>
    <col min="14849" max="14849" width="11.875" style="3" customWidth="1"/>
    <col min="14850" max="14862" width="9.25" style="3" customWidth="1"/>
    <col min="14863" max="14866" width="6.125" style="3" customWidth="1"/>
    <col min="14867" max="15104" width="9" style="3"/>
    <col min="15105" max="15105" width="11.875" style="3" customWidth="1"/>
    <col min="15106" max="15118" width="9.25" style="3" customWidth="1"/>
    <col min="15119" max="15122" width="6.125" style="3" customWidth="1"/>
    <col min="15123" max="15360" width="9" style="3"/>
    <col min="15361" max="15361" width="11.875" style="3" customWidth="1"/>
    <col min="15362" max="15374" width="9.25" style="3" customWidth="1"/>
    <col min="15375" max="15378" width="6.125" style="3" customWidth="1"/>
    <col min="15379" max="15616" width="9" style="3"/>
    <col min="15617" max="15617" width="11.875" style="3" customWidth="1"/>
    <col min="15618" max="15630" width="9.25" style="3" customWidth="1"/>
    <col min="15631" max="15634" width="6.125" style="3" customWidth="1"/>
    <col min="15635" max="15872" width="9" style="3"/>
    <col min="15873" max="15873" width="11.875" style="3" customWidth="1"/>
    <col min="15874" max="15886" width="9.25" style="3" customWidth="1"/>
    <col min="15887" max="15890" width="6.125" style="3" customWidth="1"/>
    <col min="15891" max="16128" width="9" style="3"/>
    <col min="16129" max="16129" width="11.875" style="3" customWidth="1"/>
    <col min="16130" max="16142" width="9.25" style="3" customWidth="1"/>
    <col min="16143" max="16146" width="6.125" style="3" customWidth="1"/>
    <col min="16147" max="16384" width="9" style="3"/>
  </cols>
  <sheetData>
    <row r="1" spans="1:14" s="2" customFormat="1" x14ac:dyDescent="0.15">
      <c r="A1" s="1" t="s">
        <v>238</v>
      </c>
    </row>
    <row r="2" spans="1:14" s="2" customFormat="1" x14ac:dyDescent="0.15">
      <c r="A2" s="3"/>
    </row>
    <row r="3" spans="1:14" ht="15" thickBot="1" x14ac:dyDescent="0.2">
      <c r="A3" s="18" t="s">
        <v>25</v>
      </c>
      <c r="B3" s="2"/>
      <c r="C3" s="2"/>
      <c r="J3" s="2"/>
      <c r="K3" s="2"/>
      <c r="M3" s="2"/>
      <c r="N3" s="22" t="s">
        <v>26</v>
      </c>
    </row>
    <row r="4" spans="1:14" s="36" customFormat="1" ht="173.25" thickTop="1" x14ac:dyDescent="0.15">
      <c r="A4" s="7" t="s">
        <v>4</v>
      </c>
      <c r="B4" s="33" t="s">
        <v>0</v>
      </c>
      <c r="C4" s="33" t="s">
        <v>51</v>
      </c>
      <c r="D4" s="33" t="s">
        <v>52</v>
      </c>
      <c r="E4" s="34" t="s">
        <v>53</v>
      </c>
      <c r="F4" s="34" t="s">
        <v>54</v>
      </c>
      <c r="G4" s="33" t="s">
        <v>55</v>
      </c>
      <c r="H4" s="33" t="s">
        <v>56</v>
      </c>
      <c r="I4" s="33" t="s">
        <v>57</v>
      </c>
      <c r="J4" s="33" t="s">
        <v>58</v>
      </c>
      <c r="K4" s="33" t="s">
        <v>59</v>
      </c>
      <c r="L4" s="33" t="s">
        <v>60</v>
      </c>
      <c r="M4" s="33" t="s">
        <v>61</v>
      </c>
      <c r="N4" s="35" t="s">
        <v>62</v>
      </c>
    </row>
    <row r="5" spans="1:14" ht="18" customHeight="1" x14ac:dyDescent="0.15">
      <c r="A5" s="11" t="s">
        <v>33</v>
      </c>
      <c r="B5" s="2">
        <v>712</v>
      </c>
      <c r="C5" s="2">
        <v>212</v>
      </c>
      <c r="D5" s="2">
        <v>99</v>
      </c>
      <c r="E5" s="2">
        <v>104</v>
      </c>
      <c r="F5" s="2">
        <v>71</v>
      </c>
      <c r="G5" s="2">
        <v>14</v>
      </c>
      <c r="H5" s="2">
        <v>16</v>
      </c>
      <c r="I5" s="2">
        <v>24</v>
      </c>
      <c r="J5" s="2">
        <v>11</v>
      </c>
      <c r="K5" s="2">
        <v>8</v>
      </c>
      <c r="L5" s="2">
        <v>6</v>
      </c>
      <c r="M5" s="2">
        <v>4</v>
      </c>
      <c r="N5" s="12">
        <v>143</v>
      </c>
    </row>
    <row r="6" spans="1:14" ht="18" customHeight="1" x14ac:dyDescent="0.15">
      <c r="A6" s="13" t="s">
        <v>63</v>
      </c>
      <c r="B6" s="2">
        <v>778</v>
      </c>
      <c r="C6" s="2">
        <v>248</v>
      </c>
      <c r="D6" s="2">
        <v>114</v>
      </c>
      <c r="E6" s="2">
        <v>120</v>
      </c>
      <c r="F6" s="2">
        <v>74</v>
      </c>
      <c r="G6" s="2">
        <v>15</v>
      </c>
      <c r="H6" s="2">
        <v>21</v>
      </c>
      <c r="I6" s="2">
        <v>11</v>
      </c>
      <c r="J6" s="2">
        <v>11</v>
      </c>
      <c r="K6" s="2">
        <v>9</v>
      </c>
      <c r="L6" s="2">
        <v>9</v>
      </c>
      <c r="M6" s="2">
        <v>7</v>
      </c>
      <c r="N6" s="12">
        <v>139</v>
      </c>
    </row>
    <row r="7" spans="1:14" ht="18" customHeight="1" x14ac:dyDescent="0.15">
      <c r="A7" s="13" t="s">
        <v>8</v>
      </c>
      <c r="B7" s="2">
        <v>766</v>
      </c>
      <c r="C7" s="2">
        <v>222</v>
      </c>
      <c r="D7" s="2">
        <v>106</v>
      </c>
      <c r="E7" s="2">
        <v>122</v>
      </c>
      <c r="F7" s="2">
        <v>68</v>
      </c>
      <c r="G7" s="2">
        <v>24</v>
      </c>
      <c r="H7" s="2">
        <v>23</v>
      </c>
      <c r="I7" s="2">
        <v>20</v>
      </c>
      <c r="J7" s="2">
        <v>18</v>
      </c>
      <c r="K7" s="2">
        <v>9</v>
      </c>
      <c r="L7" s="2">
        <v>13</v>
      </c>
      <c r="M7" s="2">
        <v>3</v>
      </c>
      <c r="N7" s="12">
        <v>138</v>
      </c>
    </row>
    <row r="8" spans="1:14" ht="18" customHeight="1" x14ac:dyDescent="0.15">
      <c r="A8" s="13" t="s">
        <v>64</v>
      </c>
      <c r="B8" s="2">
        <v>760</v>
      </c>
      <c r="C8" s="2">
        <v>252</v>
      </c>
      <c r="D8" s="2">
        <v>98</v>
      </c>
      <c r="E8" s="2">
        <v>104</v>
      </c>
      <c r="F8" s="2">
        <v>64</v>
      </c>
      <c r="G8" s="2">
        <v>23</v>
      </c>
      <c r="H8" s="112">
        <v>23</v>
      </c>
      <c r="I8" s="112">
        <v>21</v>
      </c>
      <c r="J8" s="2">
        <v>24</v>
      </c>
      <c r="K8" s="2">
        <v>6</v>
      </c>
      <c r="L8" s="2">
        <v>7</v>
      </c>
      <c r="M8" s="2">
        <v>5</v>
      </c>
      <c r="N8" s="113">
        <v>133</v>
      </c>
    </row>
    <row r="9" spans="1:14" s="2" customFormat="1" ht="18" customHeight="1" x14ac:dyDescent="0.15">
      <c r="A9" s="13" t="s">
        <v>15</v>
      </c>
      <c r="B9" s="52">
        <v>803</v>
      </c>
      <c r="C9" s="2">
        <v>245</v>
      </c>
      <c r="D9" s="2">
        <v>140</v>
      </c>
      <c r="E9" s="2">
        <v>111</v>
      </c>
      <c r="F9" s="2">
        <v>65</v>
      </c>
      <c r="G9" s="2">
        <v>19</v>
      </c>
      <c r="H9" s="2">
        <v>25</v>
      </c>
      <c r="I9" s="2">
        <v>18</v>
      </c>
      <c r="J9" s="2">
        <v>13</v>
      </c>
      <c r="K9" s="2">
        <v>10</v>
      </c>
      <c r="L9" s="2">
        <v>6</v>
      </c>
      <c r="M9" s="2">
        <v>12</v>
      </c>
      <c r="N9" s="12">
        <v>139</v>
      </c>
    </row>
    <row r="10" spans="1:14" s="2" customFormat="1" ht="18" customHeight="1" x14ac:dyDescent="0.15">
      <c r="A10" s="13" t="s">
        <v>65</v>
      </c>
      <c r="B10" s="2">
        <v>764</v>
      </c>
      <c r="C10" s="2">
        <v>238</v>
      </c>
      <c r="D10" s="2">
        <v>111</v>
      </c>
      <c r="E10" s="2">
        <v>113</v>
      </c>
      <c r="F10" s="2">
        <v>65</v>
      </c>
      <c r="G10" s="2">
        <v>20</v>
      </c>
      <c r="H10" s="2">
        <v>15</v>
      </c>
      <c r="I10" s="2">
        <v>11</v>
      </c>
      <c r="J10" s="2">
        <v>10</v>
      </c>
      <c r="K10" s="2">
        <v>8</v>
      </c>
      <c r="L10" s="2">
        <v>7</v>
      </c>
      <c r="M10" s="2">
        <v>3</v>
      </c>
      <c r="N10" s="12">
        <v>163</v>
      </c>
    </row>
    <row r="11" spans="1:14" s="2" customFormat="1" ht="18" customHeight="1" x14ac:dyDescent="0.15">
      <c r="A11" s="13" t="s">
        <v>17</v>
      </c>
      <c r="B11" s="2">
        <v>826</v>
      </c>
      <c r="C11" s="2">
        <v>228</v>
      </c>
      <c r="D11" s="2">
        <v>143</v>
      </c>
      <c r="E11" s="2">
        <v>103</v>
      </c>
      <c r="F11" s="2">
        <v>67</v>
      </c>
      <c r="G11" s="2">
        <v>38</v>
      </c>
      <c r="H11" s="2">
        <v>17</v>
      </c>
      <c r="I11" s="2">
        <v>9</v>
      </c>
      <c r="J11" s="2">
        <v>12</v>
      </c>
      <c r="K11" s="2">
        <v>9</v>
      </c>
      <c r="L11" s="2">
        <v>11</v>
      </c>
      <c r="M11" s="2">
        <v>9</v>
      </c>
      <c r="N11" s="12">
        <v>180</v>
      </c>
    </row>
    <row r="12" spans="1:14" s="2" customFormat="1" ht="18" customHeight="1" x14ac:dyDescent="0.15">
      <c r="A12" s="13" t="s">
        <v>18</v>
      </c>
      <c r="B12" s="2">
        <v>832</v>
      </c>
      <c r="C12" s="2">
        <v>267</v>
      </c>
      <c r="D12" s="2">
        <v>116</v>
      </c>
      <c r="E12" s="2">
        <v>102</v>
      </c>
      <c r="F12" s="2">
        <v>59</v>
      </c>
      <c r="G12" s="2">
        <v>46</v>
      </c>
      <c r="H12" s="2">
        <v>11</v>
      </c>
      <c r="I12" s="2">
        <v>12</v>
      </c>
      <c r="J12" s="2">
        <v>21</v>
      </c>
      <c r="K12" s="2">
        <v>9</v>
      </c>
      <c r="L12" s="2">
        <v>9</v>
      </c>
      <c r="M12" s="2">
        <v>8</v>
      </c>
      <c r="N12" s="12">
        <v>172</v>
      </c>
    </row>
    <row r="13" spans="1:14" s="2" customFormat="1" ht="18" customHeight="1" x14ac:dyDescent="0.15">
      <c r="A13" s="13" t="s">
        <v>19</v>
      </c>
      <c r="B13" s="2">
        <v>812</v>
      </c>
      <c r="C13" s="2">
        <v>254</v>
      </c>
      <c r="D13" s="2">
        <v>115</v>
      </c>
      <c r="E13" s="2">
        <v>98</v>
      </c>
      <c r="F13" s="2">
        <v>58</v>
      </c>
      <c r="G13" s="2">
        <v>49</v>
      </c>
      <c r="H13" s="2">
        <v>13</v>
      </c>
      <c r="I13" s="2">
        <v>10</v>
      </c>
      <c r="J13" s="2">
        <v>13</v>
      </c>
      <c r="K13" s="2">
        <v>9</v>
      </c>
      <c r="L13" s="2">
        <v>9</v>
      </c>
      <c r="M13" s="2">
        <v>10</v>
      </c>
      <c r="N13" s="12">
        <v>174</v>
      </c>
    </row>
    <row r="14" spans="1:14" s="2" customFormat="1" ht="18" customHeight="1" x14ac:dyDescent="0.15">
      <c r="A14" s="13" t="s">
        <v>20</v>
      </c>
      <c r="B14" s="2">
        <v>863</v>
      </c>
      <c r="C14" s="2">
        <v>277</v>
      </c>
      <c r="D14" s="2">
        <v>120</v>
      </c>
      <c r="E14" s="2">
        <v>91</v>
      </c>
      <c r="F14" s="2">
        <v>70</v>
      </c>
      <c r="G14" s="2">
        <v>61</v>
      </c>
      <c r="H14" s="2">
        <v>15</v>
      </c>
      <c r="I14" s="2">
        <v>11</v>
      </c>
      <c r="J14" s="2">
        <v>18</v>
      </c>
      <c r="K14" s="2">
        <v>5</v>
      </c>
      <c r="L14" s="2">
        <v>6</v>
      </c>
      <c r="M14" s="2">
        <v>8</v>
      </c>
      <c r="N14" s="12">
        <v>181</v>
      </c>
    </row>
    <row r="15" spans="1:14" s="2" customFormat="1" ht="18" customHeight="1" x14ac:dyDescent="0.15">
      <c r="A15" s="13" t="s">
        <v>21</v>
      </c>
      <c r="B15" s="2">
        <v>925</v>
      </c>
      <c r="C15" s="2">
        <v>263</v>
      </c>
      <c r="D15" s="2">
        <v>138</v>
      </c>
      <c r="E15" s="2">
        <v>83</v>
      </c>
      <c r="F15" s="2">
        <v>62</v>
      </c>
      <c r="G15" s="2">
        <v>65</v>
      </c>
      <c r="H15" s="2">
        <v>16</v>
      </c>
      <c r="I15" s="2">
        <v>8</v>
      </c>
      <c r="J15" s="2">
        <v>17</v>
      </c>
      <c r="K15" s="2">
        <v>10</v>
      </c>
      <c r="L15" s="2">
        <v>12</v>
      </c>
      <c r="M15" s="2">
        <v>10</v>
      </c>
      <c r="N15" s="12">
        <v>241</v>
      </c>
    </row>
    <row r="16" spans="1:14" s="2" customFormat="1" ht="18" customHeight="1" x14ac:dyDescent="0.15">
      <c r="A16" s="13" t="s">
        <v>66</v>
      </c>
      <c r="B16" s="2">
        <f>SUM(C16:N16)</f>
        <v>1018</v>
      </c>
      <c r="C16" s="2">
        <v>255</v>
      </c>
      <c r="D16" s="2">
        <v>134</v>
      </c>
      <c r="E16" s="2">
        <v>81</v>
      </c>
      <c r="F16" s="2">
        <v>80</v>
      </c>
      <c r="G16" s="2">
        <v>94</v>
      </c>
      <c r="H16" s="2">
        <v>30</v>
      </c>
      <c r="I16" s="2">
        <v>14</v>
      </c>
      <c r="J16" s="2">
        <v>18</v>
      </c>
      <c r="K16" s="2">
        <v>22</v>
      </c>
      <c r="L16" s="2">
        <v>11</v>
      </c>
      <c r="M16" s="2">
        <v>10</v>
      </c>
      <c r="N16" s="12">
        <v>269</v>
      </c>
    </row>
    <row r="17" spans="1:14" s="2" customFormat="1" ht="18" customHeight="1" x14ac:dyDescent="0.15">
      <c r="A17" s="13" t="s">
        <v>23</v>
      </c>
      <c r="B17" s="2">
        <v>1048</v>
      </c>
      <c r="C17" s="2">
        <v>262</v>
      </c>
      <c r="D17" s="2">
        <v>141</v>
      </c>
      <c r="E17" s="2">
        <v>78</v>
      </c>
      <c r="F17" s="2">
        <v>76</v>
      </c>
      <c r="G17" s="2">
        <v>97</v>
      </c>
      <c r="H17" s="2">
        <v>22</v>
      </c>
      <c r="I17" s="2">
        <v>18</v>
      </c>
      <c r="J17" s="2">
        <v>19</v>
      </c>
      <c r="K17" s="2">
        <v>16</v>
      </c>
      <c r="L17" s="2">
        <v>16</v>
      </c>
      <c r="M17" s="2">
        <v>12</v>
      </c>
      <c r="N17" s="12">
        <v>291</v>
      </c>
    </row>
    <row r="18" spans="1:14" s="2" customFormat="1" ht="18" customHeight="1" x14ac:dyDescent="0.15">
      <c r="A18" s="14" t="s">
        <v>241</v>
      </c>
      <c r="B18" s="15">
        <v>1115</v>
      </c>
      <c r="C18" s="15">
        <v>299</v>
      </c>
      <c r="D18" s="15">
        <v>130</v>
      </c>
      <c r="E18" s="15">
        <v>92</v>
      </c>
      <c r="F18" s="15">
        <v>77</v>
      </c>
      <c r="G18" s="15">
        <v>106</v>
      </c>
      <c r="H18" s="15">
        <v>18</v>
      </c>
      <c r="I18" s="15">
        <v>7</v>
      </c>
      <c r="J18" s="15">
        <v>17</v>
      </c>
      <c r="K18" s="15">
        <v>14</v>
      </c>
      <c r="L18" s="15">
        <v>16</v>
      </c>
      <c r="M18" s="15">
        <v>19</v>
      </c>
      <c r="N18" s="16">
        <v>320</v>
      </c>
    </row>
    <row r="19" spans="1:14" s="2" customFormat="1" ht="18" customHeight="1" x14ac:dyDescent="0.15">
      <c r="A19" s="17" t="s">
        <v>644</v>
      </c>
      <c r="B19" s="3"/>
      <c r="C19" s="3"/>
      <c r="J19" s="3"/>
      <c r="K19" s="3"/>
      <c r="M19" s="3"/>
    </row>
    <row r="20" spans="1:14" s="44" customFormat="1" x14ac:dyDescent="0.15">
      <c r="A20" s="20"/>
      <c r="C20" s="20"/>
      <c r="J20" s="20"/>
      <c r="K20" s="20"/>
      <c r="M20" s="20"/>
    </row>
    <row r="21" spans="1:14" s="44" customFormat="1" x14ac:dyDescent="0.15">
      <c r="A21" s="20"/>
      <c r="B21" s="20"/>
      <c r="C21" s="20"/>
      <c r="J21" s="20"/>
      <c r="K21" s="20"/>
      <c r="M21" s="20"/>
    </row>
    <row r="22" spans="1:14" s="20" customFormat="1" ht="13.5" x14ac:dyDescent="0.15"/>
  </sheetData>
  <phoneticPr fontId="1"/>
  <pageMargins left="0.78740157480314965" right="0.39370078740157483" top="0.78740157480314965" bottom="0.78740157480314965" header="0.51181102362204722" footer="0.51181102362204722"/>
  <pageSetup paperSize="9"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A5E3-F66D-4915-9645-FECC7C185364}">
  <sheetPr>
    <tabColor theme="4"/>
  </sheetPr>
  <dimension ref="A1:X25"/>
  <sheetViews>
    <sheetView view="pageBreakPreview" zoomScale="85" zoomScaleNormal="100" zoomScaleSheetLayoutView="85" workbookViewId="0"/>
  </sheetViews>
  <sheetFormatPr defaultRowHeight="14.25" x14ac:dyDescent="0.15"/>
  <cols>
    <col min="1" max="1" width="11.875" style="3" customWidth="1"/>
    <col min="2" max="23" width="5.625" style="3" customWidth="1"/>
    <col min="24" max="27" width="6.125" style="3" customWidth="1"/>
    <col min="28" max="256" width="9" style="3"/>
    <col min="257" max="257" width="11.875" style="3" customWidth="1"/>
    <col min="258" max="279" width="5.625" style="3" customWidth="1"/>
    <col min="280" max="283" width="6.125" style="3" customWidth="1"/>
    <col min="284" max="512" width="9" style="3"/>
    <col min="513" max="513" width="11.875" style="3" customWidth="1"/>
    <col min="514" max="535" width="5.625" style="3" customWidth="1"/>
    <col min="536" max="539" width="6.125" style="3" customWidth="1"/>
    <col min="540" max="768" width="9" style="3"/>
    <col min="769" max="769" width="11.875" style="3" customWidth="1"/>
    <col min="770" max="791" width="5.625" style="3" customWidth="1"/>
    <col min="792" max="795" width="6.125" style="3" customWidth="1"/>
    <col min="796" max="1024" width="9" style="3"/>
    <col min="1025" max="1025" width="11.875" style="3" customWidth="1"/>
    <col min="1026" max="1047" width="5.625" style="3" customWidth="1"/>
    <col min="1048" max="1051" width="6.125" style="3" customWidth="1"/>
    <col min="1052" max="1280" width="9" style="3"/>
    <col min="1281" max="1281" width="11.875" style="3" customWidth="1"/>
    <col min="1282" max="1303" width="5.625" style="3" customWidth="1"/>
    <col min="1304" max="1307" width="6.125" style="3" customWidth="1"/>
    <col min="1308" max="1536" width="9" style="3"/>
    <col min="1537" max="1537" width="11.875" style="3" customWidth="1"/>
    <col min="1538" max="1559" width="5.625" style="3" customWidth="1"/>
    <col min="1560" max="1563" width="6.125" style="3" customWidth="1"/>
    <col min="1564" max="1792" width="9" style="3"/>
    <col min="1793" max="1793" width="11.875" style="3" customWidth="1"/>
    <col min="1794" max="1815" width="5.625" style="3" customWidth="1"/>
    <col min="1816" max="1819" width="6.125" style="3" customWidth="1"/>
    <col min="1820" max="2048" width="9" style="3"/>
    <col min="2049" max="2049" width="11.875" style="3" customWidth="1"/>
    <col min="2050" max="2071" width="5.625" style="3" customWidth="1"/>
    <col min="2072" max="2075" width="6.125" style="3" customWidth="1"/>
    <col min="2076" max="2304" width="9" style="3"/>
    <col min="2305" max="2305" width="11.875" style="3" customWidth="1"/>
    <col min="2306" max="2327" width="5.625" style="3" customWidth="1"/>
    <col min="2328" max="2331" width="6.125" style="3" customWidth="1"/>
    <col min="2332" max="2560" width="9" style="3"/>
    <col min="2561" max="2561" width="11.875" style="3" customWidth="1"/>
    <col min="2562" max="2583" width="5.625" style="3" customWidth="1"/>
    <col min="2584" max="2587" width="6.125" style="3" customWidth="1"/>
    <col min="2588" max="2816" width="9" style="3"/>
    <col min="2817" max="2817" width="11.875" style="3" customWidth="1"/>
    <col min="2818" max="2839" width="5.625" style="3" customWidth="1"/>
    <col min="2840" max="2843" width="6.125" style="3" customWidth="1"/>
    <col min="2844" max="3072" width="9" style="3"/>
    <col min="3073" max="3073" width="11.875" style="3" customWidth="1"/>
    <col min="3074" max="3095" width="5.625" style="3" customWidth="1"/>
    <col min="3096" max="3099" width="6.125" style="3" customWidth="1"/>
    <col min="3100" max="3328" width="9" style="3"/>
    <col min="3329" max="3329" width="11.875" style="3" customWidth="1"/>
    <col min="3330" max="3351" width="5.625" style="3" customWidth="1"/>
    <col min="3352" max="3355" width="6.125" style="3" customWidth="1"/>
    <col min="3356" max="3584" width="9" style="3"/>
    <col min="3585" max="3585" width="11.875" style="3" customWidth="1"/>
    <col min="3586" max="3607" width="5.625" style="3" customWidth="1"/>
    <col min="3608" max="3611" width="6.125" style="3" customWidth="1"/>
    <col min="3612" max="3840" width="9" style="3"/>
    <col min="3841" max="3841" width="11.875" style="3" customWidth="1"/>
    <col min="3842" max="3863" width="5.625" style="3" customWidth="1"/>
    <col min="3864" max="3867" width="6.125" style="3" customWidth="1"/>
    <col min="3868" max="4096" width="9" style="3"/>
    <col min="4097" max="4097" width="11.875" style="3" customWidth="1"/>
    <col min="4098" max="4119" width="5.625" style="3" customWidth="1"/>
    <col min="4120" max="4123" width="6.125" style="3" customWidth="1"/>
    <col min="4124" max="4352" width="9" style="3"/>
    <col min="4353" max="4353" width="11.875" style="3" customWidth="1"/>
    <col min="4354" max="4375" width="5.625" style="3" customWidth="1"/>
    <col min="4376" max="4379" width="6.125" style="3" customWidth="1"/>
    <col min="4380" max="4608" width="9" style="3"/>
    <col min="4609" max="4609" width="11.875" style="3" customWidth="1"/>
    <col min="4610" max="4631" width="5.625" style="3" customWidth="1"/>
    <col min="4632" max="4635" width="6.125" style="3" customWidth="1"/>
    <col min="4636" max="4864" width="9" style="3"/>
    <col min="4865" max="4865" width="11.875" style="3" customWidth="1"/>
    <col min="4866" max="4887" width="5.625" style="3" customWidth="1"/>
    <col min="4888" max="4891" width="6.125" style="3" customWidth="1"/>
    <col min="4892" max="5120" width="9" style="3"/>
    <col min="5121" max="5121" width="11.875" style="3" customWidth="1"/>
    <col min="5122" max="5143" width="5.625" style="3" customWidth="1"/>
    <col min="5144" max="5147" width="6.125" style="3" customWidth="1"/>
    <col min="5148" max="5376" width="9" style="3"/>
    <col min="5377" max="5377" width="11.875" style="3" customWidth="1"/>
    <col min="5378" max="5399" width="5.625" style="3" customWidth="1"/>
    <col min="5400" max="5403" width="6.125" style="3" customWidth="1"/>
    <col min="5404" max="5632" width="9" style="3"/>
    <col min="5633" max="5633" width="11.875" style="3" customWidth="1"/>
    <col min="5634" max="5655" width="5.625" style="3" customWidth="1"/>
    <col min="5656" max="5659" width="6.125" style="3" customWidth="1"/>
    <col min="5660" max="5888" width="9" style="3"/>
    <col min="5889" max="5889" width="11.875" style="3" customWidth="1"/>
    <col min="5890" max="5911" width="5.625" style="3" customWidth="1"/>
    <col min="5912" max="5915" width="6.125" style="3" customWidth="1"/>
    <col min="5916" max="6144" width="9" style="3"/>
    <col min="6145" max="6145" width="11.875" style="3" customWidth="1"/>
    <col min="6146" max="6167" width="5.625" style="3" customWidth="1"/>
    <col min="6168" max="6171" width="6.125" style="3" customWidth="1"/>
    <col min="6172" max="6400" width="9" style="3"/>
    <col min="6401" max="6401" width="11.875" style="3" customWidth="1"/>
    <col min="6402" max="6423" width="5.625" style="3" customWidth="1"/>
    <col min="6424" max="6427" width="6.125" style="3" customWidth="1"/>
    <col min="6428" max="6656" width="9" style="3"/>
    <col min="6657" max="6657" width="11.875" style="3" customWidth="1"/>
    <col min="6658" max="6679" width="5.625" style="3" customWidth="1"/>
    <col min="6680" max="6683" width="6.125" style="3" customWidth="1"/>
    <col min="6684" max="6912" width="9" style="3"/>
    <col min="6913" max="6913" width="11.875" style="3" customWidth="1"/>
    <col min="6914" max="6935" width="5.625" style="3" customWidth="1"/>
    <col min="6936" max="6939" width="6.125" style="3" customWidth="1"/>
    <col min="6940" max="7168" width="9" style="3"/>
    <col min="7169" max="7169" width="11.875" style="3" customWidth="1"/>
    <col min="7170" max="7191" width="5.625" style="3" customWidth="1"/>
    <col min="7192" max="7195" width="6.125" style="3" customWidth="1"/>
    <col min="7196" max="7424" width="9" style="3"/>
    <col min="7425" max="7425" width="11.875" style="3" customWidth="1"/>
    <col min="7426" max="7447" width="5.625" style="3" customWidth="1"/>
    <col min="7448" max="7451" width="6.125" style="3" customWidth="1"/>
    <col min="7452" max="7680" width="9" style="3"/>
    <col min="7681" max="7681" width="11.875" style="3" customWidth="1"/>
    <col min="7682" max="7703" width="5.625" style="3" customWidth="1"/>
    <col min="7704" max="7707" width="6.125" style="3" customWidth="1"/>
    <col min="7708" max="7936" width="9" style="3"/>
    <col min="7937" max="7937" width="11.875" style="3" customWidth="1"/>
    <col min="7938" max="7959" width="5.625" style="3" customWidth="1"/>
    <col min="7960" max="7963" width="6.125" style="3" customWidth="1"/>
    <col min="7964" max="8192" width="9" style="3"/>
    <col min="8193" max="8193" width="11.875" style="3" customWidth="1"/>
    <col min="8194" max="8215" width="5.625" style="3" customWidth="1"/>
    <col min="8216" max="8219" width="6.125" style="3" customWidth="1"/>
    <col min="8220" max="8448" width="9" style="3"/>
    <col min="8449" max="8449" width="11.875" style="3" customWidth="1"/>
    <col min="8450" max="8471" width="5.625" style="3" customWidth="1"/>
    <col min="8472" max="8475" width="6.125" style="3" customWidth="1"/>
    <col min="8476" max="8704" width="9" style="3"/>
    <col min="8705" max="8705" width="11.875" style="3" customWidth="1"/>
    <col min="8706" max="8727" width="5.625" style="3" customWidth="1"/>
    <col min="8728" max="8731" width="6.125" style="3" customWidth="1"/>
    <col min="8732" max="8960" width="9" style="3"/>
    <col min="8961" max="8961" width="11.875" style="3" customWidth="1"/>
    <col min="8962" max="8983" width="5.625" style="3" customWidth="1"/>
    <col min="8984" max="8987" width="6.125" style="3" customWidth="1"/>
    <col min="8988" max="9216" width="9" style="3"/>
    <col min="9217" max="9217" width="11.875" style="3" customWidth="1"/>
    <col min="9218" max="9239" width="5.625" style="3" customWidth="1"/>
    <col min="9240" max="9243" width="6.125" style="3" customWidth="1"/>
    <col min="9244" max="9472" width="9" style="3"/>
    <col min="9473" max="9473" width="11.875" style="3" customWidth="1"/>
    <col min="9474" max="9495" width="5.625" style="3" customWidth="1"/>
    <col min="9496" max="9499" width="6.125" style="3" customWidth="1"/>
    <col min="9500" max="9728" width="9" style="3"/>
    <col min="9729" max="9729" width="11.875" style="3" customWidth="1"/>
    <col min="9730" max="9751" width="5.625" style="3" customWidth="1"/>
    <col min="9752" max="9755" width="6.125" style="3" customWidth="1"/>
    <col min="9756" max="9984" width="9" style="3"/>
    <col min="9985" max="9985" width="11.875" style="3" customWidth="1"/>
    <col min="9986" max="10007" width="5.625" style="3" customWidth="1"/>
    <col min="10008" max="10011" width="6.125" style="3" customWidth="1"/>
    <col min="10012" max="10240" width="9" style="3"/>
    <col min="10241" max="10241" width="11.875" style="3" customWidth="1"/>
    <col min="10242" max="10263" width="5.625" style="3" customWidth="1"/>
    <col min="10264" max="10267" width="6.125" style="3" customWidth="1"/>
    <col min="10268" max="10496" width="9" style="3"/>
    <col min="10497" max="10497" width="11.875" style="3" customWidth="1"/>
    <col min="10498" max="10519" width="5.625" style="3" customWidth="1"/>
    <col min="10520" max="10523" width="6.125" style="3" customWidth="1"/>
    <col min="10524" max="10752" width="9" style="3"/>
    <col min="10753" max="10753" width="11.875" style="3" customWidth="1"/>
    <col min="10754" max="10775" width="5.625" style="3" customWidth="1"/>
    <col min="10776" max="10779" width="6.125" style="3" customWidth="1"/>
    <col min="10780" max="11008" width="9" style="3"/>
    <col min="11009" max="11009" width="11.875" style="3" customWidth="1"/>
    <col min="11010" max="11031" width="5.625" style="3" customWidth="1"/>
    <col min="11032" max="11035" width="6.125" style="3" customWidth="1"/>
    <col min="11036" max="11264" width="9" style="3"/>
    <col min="11265" max="11265" width="11.875" style="3" customWidth="1"/>
    <col min="11266" max="11287" width="5.625" style="3" customWidth="1"/>
    <col min="11288" max="11291" width="6.125" style="3" customWidth="1"/>
    <col min="11292" max="11520" width="9" style="3"/>
    <col min="11521" max="11521" width="11.875" style="3" customWidth="1"/>
    <col min="11522" max="11543" width="5.625" style="3" customWidth="1"/>
    <col min="11544" max="11547" width="6.125" style="3" customWidth="1"/>
    <col min="11548" max="11776" width="9" style="3"/>
    <col min="11777" max="11777" width="11.875" style="3" customWidth="1"/>
    <col min="11778" max="11799" width="5.625" style="3" customWidth="1"/>
    <col min="11800" max="11803" width="6.125" style="3" customWidth="1"/>
    <col min="11804" max="12032" width="9" style="3"/>
    <col min="12033" max="12033" width="11.875" style="3" customWidth="1"/>
    <col min="12034" max="12055" width="5.625" style="3" customWidth="1"/>
    <col min="12056" max="12059" width="6.125" style="3" customWidth="1"/>
    <col min="12060" max="12288" width="9" style="3"/>
    <col min="12289" max="12289" width="11.875" style="3" customWidth="1"/>
    <col min="12290" max="12311" width="5.625" style="3" customWidth="1"/>
    <col min="12312" max="12315" width="6.125" style="3" customWidth="1"/>
    <col min="12316" max="12544" width="9" style="3"/>
    <col min="12545" max="12545" width="11.875" style="3" customWidth="1"/>
    <col min="12546" max="12567" width="5.625" style="3" customWidth="1"/>
    <col min="12568" max="12571" width="6.125" style="3" customWidth="1"/>
    <col min="12572" max="12800" width="9" style="3"/>
    <col min="12801" max="12801" width="11.875" style="3" customWidth="1"/>
    <col min="12802" max="12823" width="5.625" style="3" customWidth="1"/>
    <col min="12824" max="12827" width="6.125" style="3" customWidth="1"/>
    <col min="12828" max="13056" width="9" style="3"/>
    <col min="13057" max="13057" width="11.875" style="3" customWidth="1"/>
    <col min="13058" max="13079" width="5.625" style="3" customWidth="1"/>
    <col min="13080" max="13083" width="6.125" style="3" customWidth="1"/>
    <col min="13084" max="13312" width="9" style="3"/>
    <col min="13313" max="13313" width="11.875" style="3" customWidth="1"/>
    <col min="13314" max="13335" width="5.625" style="3" customWidth="1"/>
    <col min="13336" max="13339" width="6.125" style="3" customWidth="1"/>
    <col min="13340" max="13568" width="9" style="3"/>
    <col min="13569" max="13569" width="11.875" style="3" customWidth="1"/>
    <col min="13570" max="13591" width="5.625" style="3" customWidth="1"/>
    <col min="13592" max="13595" width="6.125" style="3" customWidth="1"/>
    <col min="13596" max="13824" width="9" style="3"/>
    <col min="13825" max="13825" width="11.875" style="3" customWidth="1"/>
    <col min="13826" max="13847" width="5.625" style="3" customWidth="1"/>
    <col min="13848" max="13851" width="6.125" style="3" customWidth="1"/>
    <col min="13852" max="14080" width="9" style="3"/>
    <col min="14081" max="14081" width="11.875" style="3" customWidth="1"/>
    <col min="14082" max="14103" width="5.625" style="3" customWidth="1"/>
    <col min="14104" max="14107" width="6.125" style="3" customWidth="1"/>
    <col min="14108" max="14336" width="9" style="3"/>
    <col min="14337" max="14337" width="11.875" style="3" customWidth="1"/>
    <col min="14338" max="14359" width="5.625" style="3" customWidth="1"/>
    <col min="14360" max="14363" width="6.125" style="3" customWidth="1"/>
    <col min="14364" max="14592" width="9" style="3"/>
    <col min="14593" max="14593" width="11.875" style="3" customWidth="1"/>
    <col min="14594" max="14615" width="5.625" style="3" customWidth="1"/>
    <col min="14616" max="14619" width="6.125" style="3" customWidth="1"/>
    <col min="14620" max="14848" width="9" style="3"/>
    <col min="14849" max="14849" width="11.875" style="3" customWidth="1"/>
    <col min="14850" max="14871" width="5.625" style="3" customWidth="1"/>
    <col min="14872" max="14875" width="6.125" style="3" customWidth="1"/>
    <col min="14876" max="15104" width="9" style="3"/>
    <col min="15105" max="15105" width="11.875" style="3" customWidth="1"/>
    <col min="15106" max="15127" width="5.625" style="3" customWidth="1"/>
    <col min="15128" max="15131" width="6.125" style="3" customWidth="1"/>
    <col min="15132" max="15360" width="9" style="3"/>
    <col min="15361" max="15361" width="11.875" style="3" customWidth="1"/>
    <col min="15362" max="15383" width="5.625" style="3" customWidth="1"/>
    <col min="15384" max="15387" width="6.125" style="3" customWidth="1"/>
    <col min="15388" max="15616" width="9" style="3"/>
    <col min="15617" max="15617" width="11.875" style="3" customWidth="1"/>
    <col min="15618" max="15639" width="5.625" style="3" customWidth="1"/>
    <col min="15640" max="15643" width="6.125" style="3" customWidth="1"/>
    <col min="15644" max="15872" width="9" style="3"/>
    <col min="15873" max="15873" width="11.875" style="3" customWidth="1"/>
    <col min="15874" max="15895" width="5.625" style="3" customWidth="1"/>
    <col min="15896" max="15899" width="6.125" style="3" customWidth="1"/>
    <col min="15900" max="16128" width="9" style="3"/>
    <col min="16129" max="16129" width="11.875" style="3" customWidth="1"/>
    <col min="16130" max="16151" width="5.625" style="3" customWidth="1"/>
    <col min="16152" max="16155" width="6.125" style="3" customWidth="1"/>
    <col min="16156" max="16384" width="9" style="3"/>
  </cols>
  <sheetData>
    <row r="1" spans="1:24" s="2" customFormat="1" x14ac:dyDescent="0.15">
      <c r="A1" s="1" t="s">
        <v>239</v>
      </c>
    </row>
    <row r="2" spans="1:24" s="2" customFormat="1" x14ac:dyDescent="0.15">
      <c r="A2" s="3"/>
    </row>
    <row r="3" spans="1:24" ht="15" thickBot="1" x14ac:dyDescent="0.2">
      <c r="A3" s="18" t="s">
        <v>25</v>
      </c>
      <c r="B3" s="2"/>
      <c r="C3" s="2"/>
      <c r="D3" s="2"/>
      <c r="E3" s="2"/>
      <c r="F3" s="2"/>
      <c r="G3" s="2"/>
      <c r="W3" s="22" t="s">
        <v>26</v>
      </c>
    </row>
    <row r="4" spans="1:24" s="36" customFormat="1" ht="222.75" customHeight="1" thickTop="1" x14ac:dyDescent="0.15">
      <c r="A4" s="45" t="s">
        <v>4</v>
      </c>
      <c r="B4" s="33" t="s">
        <v>0</v>
      </c>
      <c r="C4" s="33" t="s">
        <v>67</v>
      </c>
      <c r="D4" s="33" t="s">
        <v>68</v>
      </c>
      <c r="E4" s="33" t="s">
        <v>69</v>
      </c>
      <c r="F4" s="33" t="s">
        <v>70</v>
      </c>
      <c r="G4" s="33" t="s">
        <v>71</v>
      </c>
      <c r="H4" s="33" t="s">
        <v>72</v>
      </c>
      <c r="I4" s="33" t="s">
        <v>73</v>
      </c>
      <c r="J4" s="34" t="s">
        <v>74</v>
      </c>
      <c r="K4" s="34" t="s">
        <v>75</v>
      </c>
      <c r="L4" s="34" t="s">
        <v>76</v>
      </c>
      <c r="M4" s="33" t="s">
        <v>77</v>
      </c>
      <c r="N4" s="33" t="s">
        <v>78</v>
      </c>
      <c r="O4" s="33" t="s">
        <v>79</v>
      </c>
      <c r="P4" s="33" t="s">
        <v>80</v>
      </c>
      <c r="Q4" s="33" t="s">
        <v>81</v>
      </c>
      <c r="R4" s="33" t="s">
        <v>82</v>
      </c>
      <c r="S4" s="33" t="s">
        <v>83</v>
      </c>
      <c r="T4" s="33" t="s">
        <v>84</v>
      </c>
      <c r="U4" s="33" t="s">
        <v>85</v>
      </c>
      <c r="V4" s="46" t="s">
        <v>86</v>
      </c>
      <c r="W4" s="35" t="s">
        <v>62</v>
      </c>
    </row>
    <row r="5" spans="1:24" ht="18" customHeight="1" x14ac:dyDescent="0.15">
      <c r="A5" s="11" t="s">
        <v>5</v>
      </c>
      <c r="B5" s="37">
        <v>210</v>
      </c>
      <c r="C5" s="37">
        <v>1</v>
      </c>
      <c r="D5" s="37">
        <v>16</v>
      </c>
      <c r="E5" s="37">
        <v>25</v>
      </c>
      <c r="F5" s="37">
        <v>19</v>
      </c>
      <c r="G5" s="37">
        <v>11</v>
      </c>
      <c r="H5" s="37">
        <v>14</v>
      </c>
      <c r="I5" s="37">
        <v>12</v>
      </c>
      <c r="J5" s="37">
        <v>19</v>
      </c>
      <c r="K5" s="47" t="s">
        <v>34</v>
      </c>
      <c r="L5" s="37">
        <v>35</v>
      </c>
      <c r="M5" s="37">
        <v>1</v>
      </c>
      <c r="N5" s="37">
        <v>8</v>
      </c>
      <c r="O5" s="37">
        <v>2</v>
      </c>
      <c r="P5" s="37">
        <v>3</v>
      </c>
      <c r="Q5" s="37">
        <v>4</v>
      </c>
      <c r="R5" s="37">
        <v>3</v>
      </c>
      <c r="S5" s="37">
        <v>1</v>
      </c>
      <c r="T5" s="37">
        <v>5</v>
      </c>
      <c r="U5" s="37">
        <v>8</v>
      </c>
      <c r="V5" s="48" t="s">
        <v>35</v>
      </c>
      <c r="W5" s="38">
        <v>23</v>
      </c>
      <c r="X5" s="37"/>
    </row>
    <row r="6" spans="1:24" ht="18.75" customHeight="1" x14ac:dyDescent="0.15">
      <c r="A6" s="13" t="s">
        <v>6</v>
      </c>
      <c r="B6" s="37">
        <v>212</v>
      </c>
      <c r="C6" s="37">
        <v>1</v>
      </c>
      <c r="D6" s="37">
        <v>8</v>
      </c>
      <c r="E6" s="37">
        <v>38</v>
      </c>
      <c r="F6" s="37">
        <v>18</v>
      </c>
      <c r="G6" s="37">
        <v>16</v>
      </c>
      <c r="H6" s="37">
        <v>18</v>
      </c>
      <c r="I6" s="37">
        <v>10</v>
      </c>
      <c r="J6" s="37">
        <v>17</v>
      </c>
      <c r="K6" s="48" t="s">
        <v>35</v>
      </c>
      <c r="L6" s="37">
        <v>32</v>
      </c>
      <c r="M6" s="37">
        <v>2</v>
      </c>
      <c r="N6" s="37">
        <v>10</v>
      </c>
      <c r="O6" s="37">
        <v>6</v>
      </c>
      <c r="P6" s="37">
        <v>3</v>
      </c>
      <c r="Q6" s="37">
        <v>10</v>
      </c>
      <c r="R6" s="37">
        <v>3</v>
      </c>
      <c r="S6" s="37">
        <v>1</v>
      </c>
      <c r="T6" s="37">
        <v>3</v>
      </c>
      <c r="U6" s="37">
        <v>5</v>
      </c>
      <c r="V6" s="48" t="s">
        <v>35</v>
      </c>
      <c r="W6" s="38">
        <v>11</v>
      </c>
      <c r="X6" s="37"/>
    </row>
    <row r="7" spans="1:24" ht="18" customHeight="1" x14ac:dyDescent="0.15">
      <c r="A7" s="13" t="s">
        <v>7</v>
      </c>
      <c r="B7" s="37">
        <v>248</v>
      </c>
      <c r="C7" s="37">
        <v>7</v>
      </c>
      <c r="D7" s="37">
        <v>8</v>
      </c>
      <c r="E7" s="37">
        <v>30</v>
      </c>
      <c r="F7" s="37">
        <v>24</v>
      </c>
      <c r="G7" s="37">
        <v>15</v>
      </c>
      <c r="H7" s="37">
        <v>14</v>
      </c>
      <c r="I7" s="37">
        <v>8</v>
      </c>
      <c r="J7" s="37">
        <v>27</v>
      </c>
      <c r="K7" s="37">
        <v>2</v>
      </c>
      <c r="L7" s="37">
        <v>50</v>
      </c>
      <c r="M7" s="48" t="s">
        <v>35</v>
      </c>
      <c r="N7" s="37">
        <v>8</v>
      </c>
      <c r="O7" s="37">
        <v>6</v>
      </c>
      <c r="P7" s="37">
        <v>8</v>
      </c>
      <c r="Q7" s="37">
        <v>6</v>
      </c>
      <c r="R7" s="37">
        <v>5</v>
      </c>
      <c r="S7" s="37">
        <v>1</v>
      </c>
      <c r="T7" s="37">
        <v>5</v>
      </c>
      <c r="U7" s="37">
        <v>4</v>
      </c>
      <c r="V7" s="37">
        <v>4</v>
      </c>
      <c r="W7" s="38">
        <v>16</v>
      </c>
      <c r="X7" s="37"/>
    </row>
    <row r="8" spans="1:24" ht="18" customHeight="1" x14ac:dyDescent="0.15">
      <c r="A8" s="13" t="s">
        <v>8</v>
      </c>
      <c r="B8" s="37">
        <v>222</v>
      </c>
      <c r="C8" s="37">
        <v>5</v>
      </c>
      <c r="D8" s="37">
        <v>4</v>
      </c>
      <c r="E8" s="37">
        <v>22</v>
      </c>
      <c r="F8" s="37">
        <v>12</v>
      </c>
      <c r="G8" s="37">
        <v>9</v>
      </c>
      <c r="H8" s="37">
        <v>12</v>
      </c>
      <c r="I8" s="37">
        <v>19</v>
      </c>
      <c r="J8" s="37">
        <v>17</v>
      </c>
      <c r="K8" s="37">
        <v>1</v>
      </c>
      <c r="L8" s="37">
        <v>44</v>
      </c>
      <c r="M8" s="37">
        <v>1</v>
      </c>
      <c r="N8" s="37">
        <v>13</v>
      </c>
      <c r="O8" s="39">
        <v>6</v>
      </c>
      <c r="P8" s="39">
        <v>5</v>
      </c>
      <c r="Q8" s="39">
        <v>5</v>
      </c>
      <c r="R8" s="39">
        <v>5</v>
      </c>
      <c r="S8" s="39">
        <v>1</v>
      </c>
      <c r="T8" s="39">
        <v>5</v>
      </c>
      <c r="U8" s="39">
        <v>6</v>
      </c>
      <c r="V8" s="39">
        <v>8</v>
      </c>
      <c r="W8" s="40">
        <v>22</v>
      </c>
      <c r="X8" s="37"/>
    </row>
    <row r="9" spans="1:24" s="2" customFormat="1" ht="18" customHeight="1" x14ac:dyDescent="0.15">
      <c r="A9" s="13" t="s">
        <v>9</v>
      </c>
      <c r="B9" s="41">
        <v>252</v>
      </c>
      <c r="C9" s="37">
        <v>3</v>
      </c>
      <c r="D9" s="37">
        <v>12</v>
      </c>
      <c r="E9" s="37">
        <v>35</v>
      </c>
      <c r="F9" s="37">
        <v>29</v>
      </c>
      <c r="G9" s="37">
        <v>6</v>
      </c>
      <c r="H9" s="37">
        <v>12</v>
      </c>
      <c r="I9" s="37">
        <v>13</v>
      </c>
      <c r="J9" s="37">
        <v>22</v>
      </c>
      <c r="K9" s="37">
        <v>1</v>
      </c>
      <c r="L9" s="37">
        <v>48</v>
      </c>
      <c r="M9" s="48" t="s">
        <v>35</v>
      </c>
      <c r="N9" s="37">
        <v>7</v>
      </c>
      <c r="O9" s="37">
        <v>3</v>
      </c>
      <c r="P9" s="37">
        <v>3</v>
      </c>
      <c r="Q9" s="37">
        <v>12</v>
      </c>
      <c r="R9" s="37">
        <v>4</v>
      </c>
      <c r="S9" s="37">
        <v>1</v>
      </c>
      <c r="T9" s="37">
        <v>4</v>
      </c>
      <c r="U9" s="37">
        <v>12</v>
      </c>
      <c r="V9" s="37">
        <v>2</v>
      </c>
      <c r="W9" s="38">
        <v>23</v>
      </c>
      <c r="X9" s="37"/>
    </row>
    <row r="10" spans="1:24" s="2" customFormat="1" ht="18" customHeight="1" x14ac:dyDescent="0.15">
      <c r="A10" s="13" t="s">
        <v>87</v>
      </c>
      <c r="B10" s="37">
        <v>245</v>
      </c>
      <c r="C10" s="37">
        <v>4</v>
      </c>
      <c r="D10" s="37">
        <v>8</v>
      </c>
      <c r="E10" s="37">
        <v>36</v>
      </c>
      <c r="F10" s="37">
        <v>29</v>
      </c>
      <c r="G10" s="37">
        <v>10</v>
      </c>
      <c r="H10" s="37">
        <v>11</v>
      </c>
      <c r="I10" s="37">
        <v>11</v>
      </c>
      <c r="J10" s="37">
        <v>26</v>
      </c>
      <c r="K10" s="37">
        <v>1</v>
      </c>
      <c r="L10" s="37">
        <v>54</v>
      </c>
      <c r="M10" s="48" t="s">
        <v>35</v>
      </c>
      <c r="N10" s="37">
        <v>8</v>
      </c>
      <c r="O10" s="37">
        <v>3</v>
      </c>
      <c r="P10" s="37">
        <v>1</v>
      </c>
      <c r="Q10" s="37">
        <v>3</v>
      </c>
      <c r="R10" s="37">
        <v>1</v>
      </c>
      <c r="S10" s="37">
        <v>1</v>
      </c>
      <c r="T10" s="37">
        <v>9</v>
      </c>
      <c r="U10" s="37">
        <v>5</v>
      </c>
      <c r="V10" s="37">
        <v>5</v>
      </c>
      <c r="W10" s="38">
        <v>19</v>
      </c>
      <c r="X10" s="37"/>
    </row>
    <row r="11" spans="1:24" s="2" customFormat="1" ht="18" customHeight="1" x14ac:dyDescent="0.15">
      <c r="A11" s="13" t="s">
        <v>65</v>
      </c>
      <c r="B11" s="37">
        <v>238</v>
      </c>
      <c r="C11" s="37">
        <v>3</v>
      </c>
      <c r="D11" s="37">
        <v>7</v>
      </c>
      <c r="E11" s="37">
        <v>30</v>
      </c>
      <c r="F11" s="37">
        <v>24</v>
      </c>
      <c r="G11" s="37">
        <v>17</v>
      </c>
      <c r="H11" s="37">
        <v>9</v>
      </c>
      <c r="I11" s="37">
        <v>11</v>
      </c>
      <c r="J11" s="37">
        <v>19</v>
      </c>
      <c r="K11" s="48" t="s">
        <v>35</v>
      </c>
      <c r="L11" s="37">
        <v>55</v>
      </c>
      <c r="M11" s="48">
        <v>3</v>
      </c>
      <c r="N11" s="37">
        <v>11</v>
      </c>
      <c r="O11" s="37">
        <v>5</v>
      </c>
      <c r="P11" s="37">
        <v>5</v>
      </c>
      <c r="Q11" s="37">
        <v>7</v>
      </c>
      <c r="R11" s="37">
        <v>3</v>
      </c>
      <c r="S11" s="37">
        <v>1</v>
      </c>
      <c r="T11" s="37">
        <v>5</v>
      </c>
      <c r="U11" s="37">
        <v>2</v>
      </c>
      <c r="V11" s="37">
        <v>3</v>
      </c>
      <c r="W11" s="38">
        <v>18</v>
      </c>
      <c r="X11" s="37"/>
    </row>
    <row r="12" spans="1:24" s="2" customFormat="1" ht="18" customHeight="1" x14ac:dyDescent="0.15">
      <c r="A12" s="13" t="s">
        <v>88</v>
      </c>
      <c r="B12" s="37">
        <v>228</v>
      </c>
      <c r="C12" s="37">
        <v>4</v>
      </c>
      <c r="D12" s="37">
        <v>13</v>
      </c>
      <c r="E12" s="37">
        <v>29</v>
      </c>
      <c r="F12" s="37">
        <v>19</v>
      </c>
      <c r="G12" s="37">
        <v>11</v>
      </c>
      <c r="H12" s="37">
        <v>16</v>
      </c>
      <c r="I12" s="37">
        <v>9</v>
      </c>
      <c r="J12" s="37">
        <v>16</v>
      </c>
      <c r="K12" s="48" t="s">
        <v>35</v>
      </c>
      <c r="L12" s="37">
        <v>45</v>
      </c>
      <c r="M12" s="48">
        <v>1</v>
      </c>
      <c r="N12" s="37">
        <v>11</v>
      </c>
      <c r="O12" s="48" t="s">
        <v>35</v>
      </c>
      <c r="P12" s="37">
        <v>2</v>
      </c>
      <c r="Q12" s="37">
        <v>11</v>
      </c>
      <c r="R12" s="37">
        <v>10</v>
      </c>
      <c r="S12" s="48" t="s">
        <v>35</v>
      </c>
      <c r="T12" s="37">
        <v>6</v>
      </c>
      <c r="U12" s="37">
        <v>8</v>
      </c>
      <c r="V12" s="37">
        <v>0</v>
      </c>
      <c r="W12" s="38">
        <v>17</v>
      </c>
      <c r="X12" s="37"/>
    </row>
    <row r="13" spans="1:24" s="2" customFormat="1" ht="18" customHeight="1" x14ac:dyDescent="0.15">
      <c r="A13" s="13" t="s">
        <v>89</v>
      </c>
      <c r="B13" s="37">
        <v>267</v>
      </c>
      <c r="C13" s="37">
        <v>6</v>
      </c>
      <c r="D13" s="37">
        <v>6</v>
      </c>
      <c r="E13" s="37">
        <v>33</v>
      </c>
      <c r="F13" s="37">
        <v>28</v>
      </c>
      <c r="G13" s="37">
        <v>10</v>
      </c>
      <c r="H13" s="37">
        <v>18</v>
      </c>
      <c r="I13" s="37">
        <v>14</v>
      </c>
      <c r="J13" s="37">
        <v>25</v>
      </c>
      <c r="K13" s="48">
        <v>0</v>
      </c>
      <c r="L13" s="37">
        <v>55</v>
      </c>
      <c r="M13" s="48">
        <v>1</v>
      </c>
      <c r="N13" s="37">
        <v>9</v>
      </c>
      <c r="O13" s="48">
        <v>6</v>
      </c>
      <c r="P13" s="37">
        <v>2</v>
      </c>
      <c r="Q13" s="37">
        <v>6</v>
      </c>
      <c r="R13" s="37">
        <v>9</v>
      </c>
      <c r="S13" s="48">
        <v>4</v>
      </c>
      <c r="T13" s="37">
        <v>4</v>
      </c>
      <c r="U13" s="37">
        <v>5</v>
      </c>
      <c r="V13" s="37">
        <v>5</v>
      </c>
      <c r="W13" s="38">
        <v>21</v>
      </c>
      <c r="X13" s="37"/>
    </row>
    <row r="14" spans="1:24" s="2" customFormat="1" ht="18" customHeight="1" x14ac:dyDescent="0.15">
      <c r="A14" s="13" t="s">
        <v>19</v>
      </c>
      <c r="B14" s="37">
        <v>254</v>
      </c>
      <c r="C14" s="37">
        <v>3</v>
      </c>
      <c r="D14" s="37">
        <v>4</v>
      </c>
      <c r="E14" s="37">
        <v>33</v>
      </c>
      <c r="F14" s="37">
        <v>18</v>
      </c>
      <c r="G14" s="37">
        <v>15</v>
      </c>
      <c r="H14" s="37">
        <v>13</v>
      </c>
      <c r="I14" s="37">
        <v>9</v>
      </c>
      <c r="J14" s="37">
        <v>25</v>
      </c>
      <c r="K14" s="48">
        <v>0</v>
      </c>
      <c r="L14" s="37">
        <v>51</v>
      </c>
      <c r="M14" s="48">
        <v>1</v>
      </c>
      <c r="N14" s="37">
        <v>15</v>
      </c>
      <c r="O14" s="48">
        <v>6</v>
      </c>
      <c r="P14" s="37">
        <v>6</v>
      </c>
      <c r="Q14" s="37">
        <v>14</v>
      </c>
      <c r="R14" s="37">
        <v>6</v>
      </c>
      <c r="S14" s="48">
        <v>2</v>
      </c>
      <c r="T14" s="37">
        <v>8</v>
      </c>
      <c r="U14" s="37">
        <v>6</v>
      </c>
      <c r="V14" s="37">
        <v>2</v>
      </c>
      <c r="W14" s="38">
        <v>17</v>
      </c>
      <c r="X14" s="37"/>
    </row>
    <row r="15" spans="1:24" s="2" customFormat="1" ht="18" customHeight="1" x14ac:dyDescent="0.15">
      <c r="A15" s="13" t="s">
        <v>20</v>
      </c>
      <c r="B15" s="37">
        <v>288</v>
      </c>
      <c r="C15" s="37">
        <v>4</v>
      </c>
      <c r="D15" s="37">
        <v>7</v>
      </c>
      <c r="E15" s="37">
        <v>38</v>
      </c>
      <c r="F15" s="37">
        <v>26</v>
      </c>
      <c r="G15" s="37">
        <v>9</v>
      </c>
      <c r="H15" s="37">
        <v>14</v>
      </c>
      <c r="I15" s="37">
        <v>12</v>
      </c>
      <c r="J15" s="37">
        <v>29</v>
      </c>
      <c r="K15" s="48">
        <v>0</v>
      </c>
      <c r="L15" s="37">
        <v>59</v>
      </c>
      <c r="M15" s="48">
        <v>2</v>
      </c>
      <c r="N15" s="37">
        <v>17</v>
      </c>
      <c r="O15" s="48">
        <v>4</v>
      </c>
      <c r="P15" s="37">
        <v>1</v>
      </c>
      <c r="Q15" s="37">
        <v>9</v>
      </c>
      <c r="R15" s="37">
        <v>6</v>
      </c>
      <c r="S15" s="48">
        <v>5</v>
      </c>
      <c r="T15" s="37">
        <v>8</v>
      </c>
      <c r="U15" s="37">
        <v>4</v>
      </c>
      <c r="V15" s="37">
        <v>3</v>
      </c>
      <c r="W15" s="38">
        <v>31</v>
      </c>
      <c r="X15" s="37"/>
    </row>
    <row r="16" spans="1:24" s="2" customFormat="1" ht="18" customHeight="1" x14ac:dyDescent="0.15">
      <c r="A16" s="13" t="s">
        <v>21</v>
      </c>
      <c r="B16" s="37">
        <v>263</v>
      </c>
      <c r="C16" s="37">
        <v>4</v>
      </c>
      <c r="D16" s="37">
        <v>9</v>
      </c>
      <c r="E16" s="37">
        <v>20</v>
      </c>
      <c r="F16" s="37">
        <v>31</v>
      </c>
      <c r="G16" s="37">
        <v>12</v>
      </c>
      <c r="H16" s="37">
        <v>11</v>
      </c>
      <c r="I16" s="37">
        <v>9</v>
      </c>
      <c r="J16" s="37">
        <v>20</v>
      </c>
      <c r="K16" s="48">
        <v>1</v>
      </c>
      <c r="L16" s="37">
        <v>44</v>
      </c>
      <c r="M16" s="48">
        <v>2</v>
      </c>
      <c r="N16" s="37">
        <v>16</v>
      </c>
      <c r="O16" s="48">
        <v>7</v>
      </c>
      <c r="P16" s="37">
        <v>6</v>
      </c>
      <c r="Q16" s="37">
        <v>14</v>
      </c>
      <c r="R16" s="37">
        <v>4</v>
      </c>
      <c r="S16" s="48">
        <v>2</v>
      </c>
      <c r="T16" s="37">
        <v>9</v>
      </c>
      <c r="U16" s="37">
        <v>8</v>
      </c>
      <c r="V16" s="37">
        <v>5</v>
      </c>
      <c r="W16" s="38">
        <v>29</v>
      </c>
      <c r="X16" s="37"/>
    </row>
    <row r="17" spans="1:24" s="2" customFormat="1" ht="18" customHeight="1" x14ac:dyDescent="0.15">
      <c r="A17" s="13" t="s">
        <v>22</v>
      </c>
      <c r="B17" s="37">
        <v>255</v>
      </c>
      <c r="C17" s="37">
        <v>12</v>
      </c>
      <c r="D17" s="37">
        <v>6</v>
      </c>
      <c r="E17" s="37">
        <v>28</v>
      </c>
      <c r="F17" s="37">
        <v>21</v>
      </c>
      <c r="G17" s="37">
        <v>11</v>
      </c>
      <c r="H17" s="37">
        <v>19</v>
      </c>
      <c r="I17" s="37">
        <v>12</v>
      </c>
      <c r="J17" s="37">
        <v>29</v>
      </c>
      <c r="K17" s="48">
        <v>0</v>
      </c>
      <c r="L17" s="37">
        <v>41</v>
      </c>
      <c r="M17" s="48">
        <v>3</v>
      </c>
      <c r="N17" s="37">
        <v>14</v>
      </c>
      <c r="O17" s="48">
        <v>2</v>
      </c>
      <c r="P17" s="37">
        <v>7</v>
      </c>
      <c r="Q17" s="37">
        <v>8</v>
      </c>
      <c r="R17" s="37">
        <v>3</v>
      </c>
      <c r="S17" s="48">
        <v>3</v>
      </c>
      <c r="T17" s="37">
        <v>9</v>
      </c>
      <c r="U17" s="37">
        <v>6</v>
      </c>
      <c r="V17" s="37">
        <v>5</v>
      </c>
      <c r="W17" s="38">
        <v>16</v>
      </c>
      <c r="X17" s="37"/>
    </row>
    <row r="18" spans="1:24" s="2" customFormat="1" ht="18" customHeight="1" x14ac:dyDescent="0.15">
      <c r="A18" s="13" t="s">
        <v>23</v>
      </c>
      <c r="B18" s="37">
        <v>262</v>
      </c>
      <c r="C18" s="37">
        <v>7</v>
      </c>
      <c r="D18" s="37">
        <v>6</v>
      </c>
      <c r="E18" s="37">
        <v>32</v>
      </c>
      <c r="F18" s="37">
        <v>24</v>
      </c>
      <c r="G18" s="37">
        <v>13</v>
      </c>
      <c r="H18" s="37">
        <v>20</v>
      </c>
      <c r="I18" s="37">
        <v>8</v>
      </c>
      <c r="J18" s="37">
        <v>17</v>
      </c>
      <c r="K18" s="48">
        <v>0</v>
      </c>
      <c r="L18" s="37">
        <v>50</v>
      </c>
      <c r="M18" s="48">
        <v>1</v>
      </c>
      <c r="N18" s="37">
        <v>5</v>
      </c>
      <c r="O18" s="48">
        <v>6</v>
      </c>
      <c r="P18" s="37">
        <v>4</v>
      </c>
      <c r="Q18" s="37">
        <v>19</v>
      </c>
      <c r="R18" s="37">
        <v>7</v>
      </c>
      <c r="S18" s="48">
        <v>7</v>
      </c>
      <c r="T18" s="37">
        <v>10</v>
      </c>
      <c r="U18" s="37">
        <v>10</v>
      </c>
      <c r="V18" s="37">
        <v>2</v>
      </c>
      <c r="W18" s="38">
        <v>14</v>
      </c>
      <c r="X18" s="37"/>
    </row>
    <row r="19" spans="1:24" s="2" customFormat="1" ht="18" customHeight="1" x14ac:dyDescent="0.15">
      <c r="A19" s="14" t="s">
        <v>241</v>
      </c>
      <c r="B19" s="42">
        <v>299</v>
      </c>
      <c r="C19" s="42">
        <v>10</v>
      </c>
      <c r="D19" s="42">
        <v>6</v>
      </c>
      <c r="E19" s="42">
        <v>28</v>
      </c>
      <c r="F19" s="42">
        <v>29</v>
      </c>
      <c r="G19" s="42">
        <v>12</v>
      </c>
      <c r="H19" s="42">
        <v>20</v>
      </c>
      <c r="I19" s="42">
        <v>16</v>
      </c>
      <c r="J19" s="42">
        <v>26</v>
      </c>
      <c r="K19" s="80">
        <v>0</v>
      </c>
      <c r="L19" s="42">
        <v>53</v>
      </c>
      <c r="M19" s="80">
        <v>4</v>
      </c>
      <c r="N19" s="42">
        <v>15</v>
      </c>
      <c r="O19" s="80">
        <v>10</v>
      </c>
      <c r="P19" s="42">
        <v>2</v>
      </c>
      <c r="Q19" s="42">
        <v>13</v>
      </c>
      <c r="R19" s="42">
        <v>9</v>
      </c>
      <c r="S19" s="80">
        <v>1</v>
      </c>
      <c r="T19" s="42">
        <v>7</v>
      </c>
      <c r="U19" s="42">
        <v>8</v>
      </c>
      <c r="V19" s="42">
        <v>1</v>
      </c>
      <c r="W19" s="43">
        <v>29</v>
      </c>
      <c r="X19" s="37"/>
    </row>
    <row r="20" spans="1:24" s="2" customFormat="1" ht="18" customHeight="1" x14ac:dyDescent="0.15">
      <c r="A20" s="17" t="s">
        <v>90</v>
      </c>
      <c r="B20" s="3"/>
      <c r="C20" s="3"/>
      <c r="D20" s="3"/>
      <c r="E20" s="3"/>
      <c r="F20" s="3"/>
      <c r="G20" s="3"/>
    </row>
    <row r="21" spans="1:24" s="44" customFormat="1" x14ac:dyDescent="0.15">
      <c r="A21" s="20"/>
      <c r="C21" s="20"/>
      <c r="D21" s="20"/>
      <c r="E21" s="20"/>
      <c r="F21" s="20"/>
      <c r="G21" s="20"/>
    </row>
    <row r="22" spans="1:24" s="44" customFormat="1" x14ac:dyDescent="0.15">
      <c r="A22" s="20"/>
      <c r="B22" s="20"/>
      <c r="C22" s="20"/>
      <c r="D22" s="20"/>
      <c r="E22" s="20"/>
      <c r="F22" s="20"/>
      <c r="G22" s="20"/>
    </row>
    <row r="23" spans="1:24" s="20" customFormat="1" ht="13.5" x14ac:dyDescent="0.15"/>
    <row r="24" spans="1:24" s="20" customFormat="1" ht="13.5" x14ac:dyDescent="0.15"/>
    <row r="25" spans="1:24" s="20" customFormat="1" ht="13.5" x14ac:dyDescent="0.15"/>
  </sheetData>
  <phoneticPr fontId="1"/>
  <pageMargins left="0.78740157480314965" right="0.39370078740157483" top="0.78740157480314965" bottom="0.78740157480314965" header="0.51181102362204722" footer="0.51181102362204722"/>
  <pageSetup paperSize="9" scale="95"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CE71-001C-4420-9588-03DBC6D49DFD}">
  <sheetPr>
    <tabColor theme="4"/>
  </sheetPr>
  <dimension ref="A1:K40"/>
  <sheetViews>
    <sheetView view="pageBreakPreview" zoomScaleNormal="100" zoomScaleSheetLayoutView="100" workbookViewId="0"/>
  </sheetViews>
  <sheetFormatPr defaultRowHeight="14.25" x14ac:dyDescent="0.15"/>
  <cols>
    <col min="1" max="11" width="11.875" style="3" customWidth="1"/>
    <col min="12" max="19" width="7" style="3" customWidth="1"/>
    <col min="20" max="16384" width="9" style="3"/>
  </cols>
  <sheetData>
    <row r="1" spans="1:11" s="2" customFormat="1" x14ac:dyDescent="0.15">
      <c r="A1" s="1" t="s">
        <v>91</v>
      </c>
    </row>
    <row r="2" spans="1:11" s="2" customFormat="1" x14ac:dyDescent="0.15">
      <c r="A2" s="3"/>
    </row>
    <row r="3" spans="1:11" ht="15" thickBot="1" x14ac:dyDescent="0.2">
      <c r="A3" s="18" t="s">
        <v>25</v>
      </c>
      <c r="B3" s="2"/>
      <c r="C3" s="2"/>
      <c r="D3" s="2"/>
      <c r="E3" s="2"/>
      <c r="F3" s="2"/>
      <c r="G3" s="2"/>
      <c r="H3" s="2"/>
      <c r="I3" s="2"/>
      <c r="J3" s="28"/>
      <c r="K3" s="49" t="s">
        <v>92</v>
      </c>
    </row>
    <row r="4" spans="1:11" s="9" customFormat="1" ht="36" customHeight="1" thickTop="1" x14ac:dyDescent="0.15">
      <c r="A4" s="116" t="s">
        <v>4</v>
      </c>
      <c r="B4" s="125" t="s">
        <v>93</v>
      </c>
      <c r="C4" s="125"/>
      <c r="D4" s="125" t="s">
        <v>94</v>
      </c>
      <c r="E4" s="125"/>
      <c r="F4" s="125" t="s">
        <v>95</v>
      </c>
      <c r="G4" s="125"/>
      <c r="H4" s="125" t="s">
        <v>96</v>
      </c>
      <c r="I4" s="125"/>
      <c r="J4" s="125" t="s">
        <v>97</v>
      </c>
      <c r="K4" s="125"/>
    </row>
    <row r="5" spans="1:11" s="9" customFormat="1" ht="18" customHeight="1" x14ac:dyDescent="0.15">
      <c r="A5" s="117"/>
      <c r="B5" s="50" t="s">
        <v>98</v>
      </c>
      <c r="C5" s="50" t="s">
        <v>99</v>
      </c>
      <c r="D5" s="50" t="s">
        <v>98</v>
      </c>
      <c r="E5" s="50" t="s">
        <v>100</v>
      </c>
      <c r="F5" s="50" t="s">
        <v>98</v>
      </c>
      <c r="G5" s="50" t="s">
        <v>101</v>
      </c>
      <c r="H5" s="50" t="s">
        <v>98</v>
      </c>
      <c r="I5" s="50" t="s">
        <v>101</v>
      </c>
      <c r="J5" s="50" t="s">
        <v>98</v>
      </c>
      <c r="K5" s="51" t="s">
        <v>101</v>
      </c>
    </row>
    <row r="6" spans="1:11" s="2" customFormat="1" ht="18" customHeight="1" x14ac:dyDescent="0.15">
      <c r="A6" s="13" t="s">
        <v>102</v>
      </c>
      <c r="B6" s="52">
        <v>733</v>
      </c>
      <c r="C6" s="2">
        <v>644</v>
      </c>
      <c r="D6" s="28">
        <v>749</v>
      </c>
      <c r="E6" s="2">
        <v>532</v>
      </c>
      <c r="F6" s="2">
        <v>745</v>
      </c>
      <c r="G6" s="2">
        <v>696</v>
      </c>
      <c r="H6" s="2">
        <v>729</v>
      </c>
      <c r="I6" s="2">
        <v>593</v>
      </c>
      <c r="J6" s="2">
        <v>786</v>
      </c>
      <c r="K6" s="12">
        <v>708</v>
      </c>
    </row>
    <row r="7" spans="1:11" s="2" customFormat="1" ht="18" customHeight="1" x14ac:dyDescent="0.15">
      <c r="A7" s="13" t="s">
        <v>103</v>
      </c>
      <c r="B7" s="52">
        <v>676</v>
      </c>
      <c r="C7" s="2">
        <v>623</v>
      </c>
      <c r="D7" s="2">
        <v>684</v>
      </c>
      <c r="E7" s="2">
        <v>558</v>
      </c>
      <c r="F7" s="2">
        <v>754</v>
      </c>
      <c r="G7" s="2">
        <v>710</v>
      </c>
      <c r="H7" s="2">
        <v>777</v>
      </c>
      <c r="I7" s="2">
        <v>603</v>
      </c>
      <c r="J7" s="2">
        <v>765</v>
      </c>
      <c r="K7" s="12">
        <v>666</v>
      </c>
    </row>
    <row r="8" spans="1:11" s="2" customFormat="1" ht="18" customHeight="1" x14ac:dyDescent="0.15">
      <c r="A8" s="13" t="s">
        <v>104</v>
      </c>
      <c r="B8" s="52">
        <v>735</v>
      </c>
      <c r="C8" s="2">
        <v>686</v>
      </c>
      <c r="D8" s="2">
        <v>743</v>
      </c>
      <c r="E8" s="2">
        <v>582</v>
      </c>
      <c r="F8" s="2">
        <v>737</v>
      </c>
      <c r="G8" s="2">
        <v>701</v>
      </c>
      <c r="H8" s="2">
        <v>792</v>
      </c>
      <c r="I8" s="2">
        <v>608</v>
      </c>
      <c r="J8" s="2">
        <v>819</v>
      </c>
      <c r="K8" s="12">
        <v>728</v>
      </c>
    </row>
    <row r="9" spans="1:11" s="2" customFormat="1" ht="18" customHeight="1" x14ac:dyDescent="0.15">
      <c r="A9" s="13" t="s">
        <v>105</v>
      </c>
      <c r="B9" s="52">
        <v>734</v>
      </c>
      <c r="C9" s="2">
        <v>690</v>
      </c>
      <c r="D9" s="2">
        <v>755</v>
      </c>
      <c r="E9" s="2">
        <v>615</v>
      </c>
      <c r="F9" s="2">
        <v>788</v>
      </c>
      <c r="G9" s="2">
        <v>737</v>
      </c>
      <c r="H9" s="2">
        <v>766</v>
      </c>
      <c r="I9" s="2">
        <v>612</v>
      </c>
      <c r="J9" s="2">
        <v>823</v>
      </c>
      <c r="K9" s="12">
        <v>756</v>
      </c>
    </row>
    <row r="10" spans="1:11" s="2" customFormat="1" ht="18" customHeight="1" x14ac:dyDescent="0.15">
      <c r="A10" s="13" t="s">
        <v>106</v>
      </c>
      <c r="B10" s="28">
        <v>717</v>
      </c>
      <c r="C10" s="2">
        <v>674</v>
      </c>
      <c r="D10" s="28">
        <v>718</v>
      </c>
      <c r="E10" s="28">
        <v>580</v>
      </c>
      <c r="F10" s="28">
        <v>746</v>
      </c>
      <c r="G10" s="28">
        <v>716</v>
      </c>
      <c r="H10" s="28">
        <v>830</v>
      </c>
      <c r="I10" s="28">
        <v>650</v>
      </c>
      <c r="J10" s="28">
        <v>726</v>
      </c>
      <c r="K10" s="29">
        <v>671</v>
      </c>
    </row>
    <row r="11" spans="1:11" s="2" customFormat="1" ht="18" customHeight="1" x14ac:dyDescent="0.15">
      <c r="A11" s="13" t="s">
        <v>107</v>
      </c>
      <c r="B11" s="28">
        <v>706</v>
      </c>
      <c r="C11" s="2">
        <v>671</v>
      </c>
      <c r="D11" s="28">
        <v>766</v>
      </c>
      <c r="E11" s="28">
        <v>622</v>
      </c>
      <c r="F11" s="28">
        <v>749</v>
      </c>
      <c r="G11" s="28">
        <v>742</v>
      </c>
      <c r="H11" s="28">
        <v>847</v>
      </c>
      <c r="I11" s="28">
        <v>675</v>
      </c>
      <c r="J11" s="28">
        <v>819</v>
      </c>
      <c r="K11" s="29">
        <v>753</v>
      </c>
    </row>
    <row r="12" spans="1:11" s="2" customFormat="1" ht="18" customHeight="1" x14ac:dyDescent="0.15">
      <c r="A12" s="13" t="s">
        <v>108</v>
      </c>
      <c r="B12" s="28">
        <v>705</v>
      </c>
      <c r="C12" s="2">
        <v>662</v>
      </c>
      <c r="D12" s="28">
        <v>692</v>
      </c>
      <c r="E12" s="28">
        <v>571</v>
      </c>
      <c r="F12" s="28">
        <v>775</v>
      </c>
      <c r="G12" s="28">
        <v>753</v>
      </c>
      <c r="H12" s="28">
        <v>790</v>
      </c>
      <c r="I12" s="28">
        <v>635</v>
      </c>
      <c r="J12" s="28">
        <v>783</v>
      </c>
      <c r="K12" s="29">
        <v>750</v>
      </c>
    </row>
    <row r="13" spans="1:11" s="2" customFormat="1" ht="18" customHeight="1" x14ac:dyDescent="0.15">
      <c r="A13" s="13" t="s">
        <v>109</v>
      </c>
      <c r="B13" s="28">
        <v>708</v>
      </c>
      <c r="C13" s="2">
        <v>661</v>
      </c>
      <c r="D13" s="28">
        <v>727</v>
      </c>
      <c r="E13" s="28">
        <v>614</v>
      </c>
      <c r="F13" s="28">
        <v>751</v>
      </c>
      <c r="G13" s="28">
        <v>735</v>
      </c>
      <c r="H13" s="28">
        <v>815</v>
      </c>
      <c r="I13" s="28">
        <v>687</v>
      </c>
      <c r="J13" s="28">
        <v>831</v>
      </c>
      <c r="K13" s="29">
        <v>787</v>
      </c>
    </row>
    <row r="14" spans="1:11" s="2" customFormat="1" ht="18" customHeight="1" x14ac:dyDescent="0.15">
      <c r="A14" s="13" t="s">
        <v>110</v>
      </c>
      <c r="B14" s="28">
        <v>673</v>
      </c>
      <c r="C14" s="2">
        <v>642</v>
      </c>
      <c r="D14" s="28">
        <v>675</v>
      </c>
      <c r="E14" s="28">
        <v>545</v>
      </c>
      <c r="F14" s="28">
        <v>685</v>
      </c>
      <c r="G14" s="28">
        <v>665</v>
      </c>
      <c r="H14" s="28">
        <v>771</v>
      </c>
      <c r="I14" s="28">
        <v>617</v>
      </c>
      <c r="J14" s="28">
        <v>790</v>
      </c>
      <c r="K14" s="29">
        <v>750</v>
      </c>
    </row>
    <row r="15" spans="1:11" s="2" customFormat="1" ht="18" customHeight="1" x14ac:dyDescent="0.15">
      <c r="A15" s="13" t="s">
        <v>111</v>
      </c>
      <c r="B15" s="28">
        <v>788</v>
      </c>
      <c r="C15" s="2">
        <v>723</v>
      </c>
      <c r="D15" s="28">
        <v>740</v>
      </c>
      <c r="E15" s="28">
        <v>500</v>
      </c>
      <c r="F15" s="28">
        <v>830</v>
      </c>
      <c r="G15" s="28">
        <v>791</v>
      </c>
      <c r="H15" s="28">
        <v>845</v>
      </c>
      <c r="I15" s="28">
        <v>536</v>
      </c>
      <c r="J15" s="28">
        <v>842</v>
      </c>
      <c r="K15" s="29">
        <v>810</v>
      </c>
    </row>
    <row r="16" spans="1:11" s="2" customFormat="1" ht="18" customHeight="1" x14ac:dyDescent="0.15">
      <c r="A16" s="13" t="s">
        <v>45</v>
      </c>
      <c r="B16" s="28">
        <v>712</v>
      </c>
      <c r="C16" s="2">
        <v>652</v>
      </c>
      <c r="D16" s="28">
        <v>714</v>
      </c>
      <c r="E16" s="28">
        <v>515</v>
      </c>
      <c r="F16" s="28">
        <v>698</v>
      </c>
      <c r="G16" s="28">
        <v>693</v>
      </c>
      <c r="H16" s="28">
        <v>740</v>
      </c>
      <c r="I16" s="28">
        <v>604</v>
      </c>
      <c r="J16" s="28">
        <v>667</v>
      </c>
      <c r="K16" s="29">
        <v>656</v>
      </c>
    </row>
    <row r="17" spans="1:11" s="2" customFormat="1" ht="18" customHeight="1" x14ac:dyDescent="0.15">
      <c r="A17" s="13" t="s">
        <v>46</v>
      </c>
      <c r="B17" s="28">
        <v>670</v>
      </c>
      <c r="C17" s="2">
        <v>644</v>
      </c>
      <c r="D17" s="28">
        <v>748</v>
      </c>
      <c r="E17" s="28">
        <v>574</v>
      </c>
      <c r="F17" s="28">
        <v>839</v>
      </c>
      <c r="G17" s="28">
        <v>822</v>
      </c>
      <c r="H17" s="28">
        <v>832</v>
      </c>
      <c r="I17" s="28">
        <v>697</v>
      </c>
      <c r="J17" s="28">
        <v>898</v>
      </c>
      <c r="K17" s="29">
        <v>878</v>
      </c>
    </row>
    <row r="18" spans="1:11" s="2" customFormat="1" ht="18" customHeight="1" x14ac:dyDescent="0.15">
      <c r="A18" s="13" t="s">
        <v>47</v>
      </c>
      <c r="B18" s="28">
        <v>652</v>
      </c>
      <c r="C18" s="2">
        <v>599</v>
      </c>
      <c r="D18" s="28">
        <v>661</v>
      </c>
      <c r="E18" s="28">
        <v>507</v>
      </c>
      <c r="F18" s="28">
        <v>749</v>
      </c>
      <c r="G18" s="28">
        <v>741</v>
      </c>
      <c r="H18" s="28">
        <v>821</v>
      </c>
      <c r="I18" s="28">
        <v>691</v>
      </c>
      <c r="J18" s="28">
        <v>950</v>
      </c>
      <c r="K18" s="29">
        <v>930</v>
      </c>
    </row>
    <row r="19" spans="1:11" s="2" customFormat="1" ht="18" customHeight="1" x14ac:dyDescent="0.15">
      <c r="A19" s="14" t="s">
        <v>636</v>
      </c>
      <c r="B19" s="31">
        <v>623</v>
      </c>
      <c r="C19" s="15">
        <v>590</v>
      </c>
      <c r="D19" s="31">
        <v>687</v>
      </c>
      <c r="E19" s="31">
        <v>550</v>
      </c>
      <c r="F19" s="31">
        <v>686</v>
      </c>
      <c r="G19" s="31">
        <v>673</v>
      </c>
      <c r="H19" s="31">
        <v>732</v>
      </c>
      <c r="I19" s="31">
        <v>628</v>
      </c>
      <c r="J19" s="31">
        <v>749</v>
      </c>
      <c r="K19" s="32">
        <v>733</v>
      </c>
    </row>
    <row r="20" spans="1:11" s="19" customFormat="1" ht="18" customHeight="1" x14ac:dyDescent="0.15">
      <c r="A20" s="17" t="s">
        <v>112</v>
      </c>
      <c r="B20" s="18"/>
      <c r="C20" s="18"/>
      <c r="D20" s="18"/>
      <c r="E20" s="18"/>
      <c r="F20" s="18"/>
      <c r="G20" s="18"/>
      <c r="H20" s="18"/>
      <c r="I20" s="18"/>
      <c r="J20" s="18"/>
      <c r="K20" s="18"/>
    </row>
    <row r="21" spans="1:11" s="18" customFormat="1" ht="13.5" x14ac:dyDescent="0.15">
      <c r="A21" s="20"/>
      <c r="B21" s="20"/>
      <c r="C21" s="20"/>
      <c r="D21" s="20"/>
      <c r="E21" s="20"/>
      <c r="F21" s="20"/>
      <c r="G21" s="20"/>
      <c r="H21" s="20"/>
      <c r="I21" s="20"/>
      <c r="J21" s="20"/>
      <c r="K21" s="20"/>
    </row>
    <row r="22" spans="1:11" s="18" customFormat="1" ht="13.5" x14ac:dyDescent="0.15">
      <c r="A22" s="20"/>
      <c r="B22" s="20"/>
      <c r="C22" s="20"/>
      <c r="D22" s="20"/>
      <c r="E22" s="20"/>
      <c r="F22" s="20"/>
      <c r="G22" s="20"/>
      <c r="H22" s="20"/>
      <c r="I22" s="20"/>
      <c r="J22" s="20"/>
      <c r="K22" s="20"/>
    </row>
    <row r="23" spans="1:11" s="18" customFormat="1" ht="13.5" x14ac:dyDescent="0.15">
      <c r="A23" s="20"/>
      <c r="B23" s="20"/>
      <c r="C23" s="20"/>
      <c r="D23" s="20"/>
      <c r="E23" s="20"/>
      <c r="F23" s="20"/>
      <c r="G23" s="20"/>
      <c r="H23" s="20"/>
      <c r="I23" s="20"/>
      <c r="J23" s="20"/>
      <c r="K23" s="20"/>
    </row>
    <row r="24" spans="1:11" s="18" customFormat="1" ht="13.5" x14ac:dyDescent="0.15"/>
    <row r="25" spans="1:11" s="18" customFormat="1" ht="13.5" x14ac:dyDescent="0.15"/>
    <row r="26" spans="1:11" s="18" customFormat="1" ht="13.5" x14ac:dyDescent="0.15"/>
    <row r="27" spans="1:11" s="18" customFormat="1" ht="13.5" x14ac:dyDescent="0.15"/>
    <row r="28" spans="1:11" s="18" customFormat="1" ht="13.5" x14ac:dyDescent="0.15"/>
    <row r="29" spans="1:11" s="18" customFormat="1" ht="13.5" x14ac:dyDescent="0.15"/>
    <row r="30" spans="1:11" s="18" customFormat="1" ht="13.5" x14ac:dyDescent="0.15"/>
    <row r="31" spans="1:11" s="18" customFormat="1" ht="13.5" x14ac:dyDescent="0.15"/>
    <row r="32" spans="1:11" s="18" customFormat="1" ht="13.5" x14ac:dyDescent="0.15"/>
    <row r="33" s="18" customFormat="1" ht="13.5" x14ac:dyDescent="0.15"/>
    <row r="34" s="18" customFormat="1" ht="13.5" x14ac:dyDescent="0.15"/>
    <row r="35" s="18" customFormat="1" ht="13.5" x14ac:dyDescent="0.15"/>
    <row r="36" s="18" customFormat="1" ht="13.5" x14ac:dyDescent="0.15"/>
    <row r="37" s="18" customFormat="1" ht="13.5" x14ac:dyDescent="0.15"/>
    <row r="38" s="18" customFormat="1" ht="13.5" x14ac:dyDescent="0.15"/>
    <row r="39" s="18" customFormat="1" ht="13.5" x14ac:dyDescent="0.15"/>
    <row r="40" s="18" customFormat="1" ht="13.5" x14ac:dyDescent="0.15"/>
  </sheetData>
  <mergeCells count="6">
    <mergeCell ref="J4:K4"/>
    <mergeCell ref="A4:A5"/>
    <mergeCell ref="B4:C4"/>
    <mergeCell ref="D4:E4"/>
    <mergeCell ref="F4:G4"/>
    <mergeCell ref="H4:I4"/>
  </mergeCells>
  <phoneticPr fontId="1"/>
  <pageMargins left="0.78740157480314965" right="0.19685039370078741" top="0.78740157480314965" bottom="0.39370078740157483" header="0.51181102362204722" footer="0.51181102362204722"/>
  <pageSetup paperSize="9"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3CFFD-6ECE-4F77-9593-481329C6816A}">
  <sheetPr>
    <tabColor theme="4"/>
  </sheetPr>
  <dimension ref="A1:P41"/>
  <sheetViews>
    <sheetView view="pageBreakPreview" zoomScaleNormal="100" zoomScaleSheetLayoutView="100" workbookViewId="0"/>
  </sheetViews>
  <sheetFormatPr defaultRowHeight="14.25" x14ac:dyDescent="0.15"/>
  <cols>
    <col min="1" max="1" width="11.875" style="3" customWidth="1"/>
    <col min="2" max="3" width="11.375" style="3" customWidth="1"/>
    <col min="4" max="5" width="9.75" style="3" customWidth="1"/>
    <col min="6" max="6" width="12.5" style="3" customWidth="1"/>
    <col min="7" max="12" width="11.375" style="3" customWidth="1"/>
    <col min="13" max="13" width="7" style="3" customWidth="1"/>
    <col min="14" max="14" width="16.625" style="3" customWidth="1"/>
    <col min="15" max="20" width="7" style="3" customWidth="1"/>
    <col min="21" max="16384" width="9" style="3"/>
  </cols>
  <sheetData>
    <row r="1" spans="1:12" s="2" customFormat="1" x14ac:dyDescent="0.15">
      <c r="A1" s="1" t="s">
        <v>113</v>
      </c>
    </row>
    <row r="2" spans="1:12" s="2" customFormat="1" x14ac:dyDescent="0.15">
      <c r="A2" s="3"/>
    </row>
    <row r="3" spans="1:12" ht="15" thickBot="1" x14ac:dyDescent="0.2">
      <c r="A3" s="18" t="s">
        <v>25</v>
      </c>
      <c r="B3" s="2"/>
      <c r="C3" s="2"/>
      <c r="D3" s="2"/>
      <c r="E3" s="2"/>
      <c r="F3" s="2"/>
      <c r="G3" s="2"/>
      <c r="H3" s="2"/>
      <c r="I3" s="2"/>
      <c r="J3" s="2"/>
      <c r="K3" s="28"/>
      <c r="L3" s="49" t="s">
        <v>92</v>
      </c>
    </row>
    <row r="4" spans="1:12" s="9" customFormat="1" ht="18" customHeight="1" thickTop="1" x14ac:dyDescent="0.15">
      <c r="A4" s="116" t="s">
        <v>4</v>
      </c>
      <c r="B4" s="125" t="s">
        <v>114</v>
      </c>
      <c r="C4" s="125" t="s">
        <v>115</v>
      </c>
      <c r="D4" s="128" t="s">
        <v>116</v>
      </c>
      <c r="E4" s="129"/>
      <c r="F4" s="130" t="s">
        <v>117</v>
      </c>
      <c r="G4" s="145" t="s">
        <v>118</v>
      </c>
      <c r="H4" s="145"/>
      <c r="I4" s="145"/>
      <c r="J4" s="145"/>
      <c r="K4" s="133" t="s">
        <v>119</v>
      </c>
      <c r="L4" s="134"/>
    </row>
    <row r="5" spans="1:12" s="9" customFormat="1" ht="18" customHeight="1" x14ac:dyDescent="0.15">
      <c r="A5" s="115"/>
      <c r="B5" s="126"/>
      <c r="C5" s="126"/>
      <c r="D5" s="135" t="s">
        <v>120</v>
      </c>
      <c r="E5" s="135" t="s">
        <v>121</v>
      </c>
      <c r="F5" s="131"/>
      <c r="G5" s="136" t="s">
        <v>122</v>
      </c>
      <c r="H5" s="138" t="s">
        <v>123</v>
      </c>
      <c r="I5" s="140" t="s">
        <v>124</v>
      </c>
      <c r="J5" s="136" t="s">
        <v>125</v>
      </c>
      <c r="K5" s="142" t="s">
        <v>126</v>
      </c>
      <c r="L5" s="143" t="s">
        <v>127</v>
      </c>
    </row>
    <row r="6" spans="1:12" s="9" customFormat="1" ht="18" customHeight="1" x14ac:dyDescent="0.15">
      <c r="A6" s="117"/>
      <c r="B6" s="127"/>
      <c r="C6" s="127"/>
      <c r="D6" s="135"/>
      <c r="E6" s="135"/>
      <c r="F6" s="132"/>
      <c r="G6" s="137"/>
      <c r="H6" s="139"/>
      <c r="I6" s="141"/>
      <c r="J6" s="137"/>
      <c r="K6" s="126"/>
      <c r="L6" s="144"/>
    </row>
    <row r="7" spans="1:12" s="2" customFormat="1" ht="18" customHeight="1" x14ac:dyDescent="0.15">
      <c r="A7" s="13" t="s">
        <v>102</v>
      </c>
      <c r="B7" s="54">
        <v>27452</v>
      </c>
      <c r="C7" s="2">
        <v>7898</v>
      </c>
      <c r="D7" s="2">
        <v>568</v>
      </c>
      <c r="E7" s="2">
        <v>50</v>
      </c>
      <c r="F7" s="55">
        <f t="shared" ref="F7:F12" si="0">SUM(C7:E7)/B7*100</f>
        <v>31.021419204429552</v>
      </c>
      <c r="G7" s="56">
        <v>3440</v>
      </c>
      <c r="H7" s="2">
        <v>2223</v>
      </c>
      <c r="I7" s="2">
        <v>1298</v>
      </c>
      <c r="J7" s="2">
        <v>319</v>
      </c>
      <c r="K7" s="2">
        <v>525</v>
      </c>
      <c r="L7" s="57">
        <v>23.6167341430499</v>
      </c>
    </row>
    <row r="8" spans="1:12" s="2" customFormat="1" ht="18" customHeight="1" x14ac:dyDescent="0.15">
      <c r="A8" s="13" t="s">
        <v>103</v>
      </c>
      <c r="B8" s="58">
        <v>28445</v>
      </c>
      <c r="C8" s="2">
        <v>8796</v>
      </c>
      <c r="D8" s="2">
        <v>613</v>
      </c>
      <c r="E8" s="2">
        <v>71</v>
      </c>
      <c r="F8" s="59">
        <f t="shared" si="0"/>
        <v>33.32747407277202</v>
      </c>
      <c r="G8" s="52">
        <v>3833</v>
      </c>
      <c r="H8" s="2">
        <v>2862</v>
      </c>
      <c r="I8" s="2">
        <v>1100</v>
      </c>
      <c r="J8" s="2">
        <v>315</v>
      </c>
      <c r="K8" s="2">
        <v>933</v>
      </c>
      <c r="L8" s="57">
        <v>32.5</v>
      </c>
    </row>
    <row r="9" spans="1:12" s="2" customFormat="1" ht="18" customHeight="1" x14ac:dyDescent="0.15">
      <c r="A9" s="13" t="s">
        <v>104</v>
      </c>
      <c r="B9" s="54">
        <v>29396</v>
      </c>
      <c r="C9" s="2">
        <v>8744</v>
      </c>
      <c r="D9" s="2">
        <v>769</v>
      </c>
      <c r="E9" s="2">
        <v>98</v>
      </c>
      <c r="F9" s="59">
        <f t="shared" si="0"/>
        <v>32.694924479521028</v>
      </c>
      <c r="G9" s="52">
        <v>3732</v>
      </c>
      <c r="H9" s="2">
        <v>2465</v>
      </c>
      <c r="I9" s="2">
        <v>1315</v>
      </c>
      <c r="J9" s="2">
        <v>369</v>
      </c>
      <c r="K9" s="2">
        <v>887</v>
      </c>
      <c r="L9" s="57">
        <v>35.983772819472598</v>
      </c>
    </row>
    <row r="10" spans="1:12" s="2" customFormat="1" ht="18" customHeight="1" x14ac:dyDescent="0.15">
      <c r="A10" s="13" t="s">
        <v>105</v>
      </c>
      <c r="B10" s="58">
        <v>29961</v>
      </c>
      <c r="C10" s="2">
        <v>9133</v>
      </c>
      <c r="D10" s="2">
        <v>885</v>
      </c>
      <c r="E10" s="2">
        <v>134</v>
      </c>
      <c r="F10" s="59">
        <f t="shared" si="0"/>
        <v>33.884049264043256</v>
      </c>
      <c r="G10" s="52">
        <v>4047</v>
      </c>
      <c r="H10" s="2">
        <v>2467</v>
      </c>
      <c r="I10" s="2">
        <v>1291</v>
      </c>
      <c r="J10" s="2">
        <v>309</v>
      </c>
      <c r="K10" s="2">
        <v>923</v>
      </c>
      <c r="L10" s="57">
        <v>37.413862991487633</v>
      </c>
    </row>
    <row r="11" spans="1:12" s="2" customFormat="1" ht="18" customHeight="1" x14ac:dyDescent="0.15">
      <c r="A11" s="13" t="s">
        <v>106</v>
      </c>
      <c r="B11" s="60">
        <v>30476</v>
      </c>
      <c r="C11" s="2">
        <v>8275</v>
      </c>
      <c r="D11" s="28">
        <v>931</v>
      </c>
      <c r="E11" s="28">
        <v>160</v>
      </c>
      <c r="F11" s="59">
        <f t="shared" si="0"/>
        <v>30.73237957737236</v>
      </c>
      <c r="G11" s="30">
        <v>4199</v>
      </c>
      <c r="H11" s="28">
        <v>2538</v>
      </c>
      <c r="I11" s="28">
        <v>1259</v>
      </c>
      <c r="J11" s="28">
        <v>279</v>
      </c>
      <c r="K11" s="28">
        <v>907</v>
      </c>
      <c r="L11" s="57">
        <v>35.700000000000003</v>
      </c>
    </row>
    <row r="12" spans="1:12" s="2" customFormat="1" ht="18" customHeight="1" x14ac:dyDescent="0.15">
      <c r="A12" s="13" t="s">
        <v>107</v>
      </c>
      <c r="B12" s="60">
        <v>27725</v>
      </c>
      <c r="C12" s="2">
        <v>8310</v>
      </c>
      <c r="D12" s="28">
        <v>966</v>
      </c>
      <c r="E12" s="28">
        <v>225</v>
      </c>
      <c r="F12" s="59">
        <f t="shared" si="0"/>
        <v>34.268710550045085</v>
      </c>
      <c r="G12" s="30">
        <v>4254</v>
      </c>
      <c r="H12" s="28">
        <v>2394</v>
      </c>
      <c r="I12" s="28">
        <v>1299</v>
      </c>
      <c r="J12" s="28">
        <v>363</v>
      </c>
      <c r="K12" s="28">
        <v>616</v>
      </c>
      <c r="L12" s="57">
        <v>25.7</v>
      </c>
    </row>
    <row r="13" spans="1:12" s="2" customFormat="1" ht="18" customHeight="1" x14ac:dyDescent="0.15">
      <c r="A13" s="13" t="s">
        <v>108</v>
      </c>
      <c r="B13" s="60">
        <v>30374</v>
      </c>
      <c r="C13" s="2">
        <v>8240</v>
      </c>
      <c r="D13" s="28">
        <v>938</v>
      </c>
      <c r="E13" s="28">
        <v>269</v>
      </c>
      <c r="F13" s="61">
        <f>SUM(C13:E13)/B13*100</f>
        <v>31.102258510568248</v>
      </c>
      <c r="G13" s="30">
        <v>4346</v>
      </c>
      <c r="H13" s="28">
        <v>2231</v>
      </c>
      <c r="I13" s="28">
        <v>1327</v>
      </c>
      <c r="J13" s="28">
        <v>336</v>
      </c>
      <c r="K13" s="28">
        <v>773</v>
      </c>
      <c r="L13" s="57">
        <f>K13/H13*100</f>
        <v>34.648139847601975</v>
      </c>
    </row>
    <row r="14" spans="1:12" s="2" customFormat="1" ht="18" customHeight="1" x14ac:dyDescent="0.15">
      <c r="A14" s="13" t="s">
        <v>128</v>
      </c>
      <c r="B14" s="28">
        <v>27620</v>
      </c>
      <c r="C14" s="2">
        <v>8186</v>
      </c>
      <c r="D14" s="28">
        <v>972</v>
      </c>
      <c r="E14" s="28">
        <v>312</v>
      </c>
      <c r="F14" s="61">
        <f>SUM(C14:E14)/B14*100</f>
        <v>34.286748732802316</v>
      </c>
      <c r="G14" s="30">
        <v>4157</v>
      </c>
      <c r="H14" s="28">
        <v>2442</v>
      </c>
      <c r="I14" s="28">
        <v>1303</v>
      </c>
      <c r="J14" s="28">
        <v>284</v>
      </c>
      <c r="K14" s="28">
        <v>793</v>
      </c>
      <c r="L14" s="57">
        <f>K14/H14*100</f>
        <v>32.473382473382472</v>
      </c>
    </row>
    <row r="15" spans="1:12" s="2" customFormat="1" ht="18" customHeight="1" x14ac:dyDescent="0.15">
      <c r="A15" s="13" t="s">
        <v>110</v>
      </c>
      <c r="B15" s="28">
        <v>30718</v>
      </c>
      <c r="C15" s="2">
        <v>7351</v>
      </c>
      <c r="D15" s="28">
        <v>900</v>
      </c>
      <c r="E15" s="28">
        <v>366</v>
      </c>
      <c r="F15" s="61">
        <f t="shared" ref="F15:F20" si="1">SUM(C15:E15)/B15*100</f>
        <v>28.051956507585128</v>
      </c>
      <c r="G15" s="30">
        <v>3821</v>
      </c>
      <c r="H15" s="28">
        <v>2202</v>
      </c>
      <c r="I15" s="28">
        <v>1073</v>
      </c>
      <c r="J15" s="28">
        <v>255</v>
      </c>
      <c r="K15" s="28">
        <v>682</v>
      </c>
      <c r="L15" s="57">
        <f>K15/H15*100</f>
        <v>30.971843778383288</v>
      </c>
    </row>
    <row r="16" spans="1:12" s="2" customFormat="1" ht="18" customHeight="1" x14ac:dyDescent="0.15">
      <c r="A16" s="13" t="s">
        <v>111</v>
      </c>
      <c r="B16" s="28">
        <v>30662</v>
      </c>
      <c r="C16" s="2">
        <v>3500</v>
      </c>
      <c r="D16" s="28">
        <v>724</v>
      </c>
      <c r="E16" s="28">
        <v>336</v>
      </c>
      <c r="F16" s="61">
        <f t="shared" si="1"/>
        <v>14.871828321701127</v>
      </c>
      <c r="G16" s="30">
        <v>1856</v>
      </c>
      <c r="H16" s="28">
        <v>1065</v>
      </c>
      <c r="I16" s="28">
        <v>447</v>
      </c>
      <c r="J16" s="28">
        <v>132</v>
      </c>
      <c r="K16" s="28">
        <v>408</v>
      </c>
      <c r="L16" s="57">
        <v>38.309859154929576</v>
      </c>
    </row>
    <row r="17" spans="1:16" s="2" customFormat="1" ht="18" customHeight="1" x14ac:dyDescent="0.15">
      <c r="A17" s="13" t="s">
        <v>45</v>
      </c>
      <c r="B17" s="28">
        <v>30648</v>
      </c>
      <c r="C17" s="2">
        <v>5086</v>
      </c>
      <c r="D17" s="28">
        <v>830</v>
      </c>
      <c r="E17" s="28">
        <v>436</v>
      </c>
      <c r="F17" s="61">
        <f t="shared" si="1"/>
        <v>20.725659096841557</v>
      </c>
      <c r="G17" s="30">
        <v>2637</v>
      </c>
      <c r="H17" s="28">
        <v>1592</v>
      </c>
      <c r="I17" s="28">
        <v>691</v>
      </c>
      <c r="J17" s="28">
        <v>166</v>
      </c>
      <c r="K17" s="28">
        <v>516</v>
      </c>
      <c r="L17" s="57">
        <v>32.412060301507537</v>
      </c>
    </row>
    <row r="18" spans="1:16" s="2" customFormat="1" ht="18" customHeight="1" x14ac:dyDescent="0.15">
      <c r="A18" s="13" t="s">
        <v>46</v>
      </c>
      <c r="B18" s="28">
        <v>30766</v>
      </c>
      <c r="C18" s="2">
        <v>5199</v>
      </c>
      <c r="D18" s="28">
        <v>884</v>
      </c>
      <c r="E18" s="28">
        <v>503</v>
      </c>
      <c r="F18" s="61">
        <f t="shared" si="1"/>
        <v>21.406747708509393</v>
      </c>
      <c r="G18" s="30">
        <v>2687</v>
      </c>
      <c r="H18" s="28">
        <v>1507</v>
      </c>
      <c r="I18" s="28">
        <v>837</v>
      </c>
      <c r="J18" s="28">
        <v>168</v>
      </c>
      <c r="K18" s="28">
        <v>454</v>
      </c>
      <c r="L18" s="57">
        <v>30.1</v>
      </c>
      <c r="O18" s="62"/>
      <c r="P18" s="62"/>
    </row>
    <row r="19" spans="1:16" s="2" customFormat="1" ht="18" customHeight="1" x14ac:dyDescent="0.15">
      <c r="A19" s="13" t="s">
        <v>47</v>
      </c>
      <c r="B19" s="28">
        <v>30565</v>
      </c>
      <c r="C19" s="2">
        <v>5292</v>
      </c>
      <c r="D19" s="28">
        <v>864</v>
      </c>
      <c r="E19" s="28">
        <v>598</v>
      </c>
      <c r="F19" s="61">
        <f t="shared" si="1"/>
        <v>22.09716996564698</v>
      </c>
      <c r="G19" s="30">
        <v>2722</v>
      </c>
      <c r="H19" s="28">
        <v>1556</v>
      </c>
      <c r="I19" s="28">
        <v>823</v>
      </c>
      <c r="J19" s="28">
        <v>191</v>
      </c>
      <c r="K19" s="28">
        <v>474</v>
      </c>
      <c r="L19" s="57">
        <v>30.462724935732648</v>
      </c>
      <c r="O19" s="62"/>
      <c r="P19" s="62"/>
    </row>
    <row r="20" spans="1:16" s="2" customFormat="1" ht="18" customHeight="1" x14ac:dyDescent="0.15">
      <c r="A20" s="14" t="s">
        <v>636</v>
      </c>
      <c r="B20" s="31">
        <f>13300+16520+637</f>
        <v>30457</v>
      </c>
      <c r="C20" s="15">
        <f>2771+2563+27</f>
        <v>5361</v>
      </c>
      <c r="D20" s="31">
        <v>877</v>
      </c>
      <c r="E20" s="31">
        <v>643</v>
      </c>
      <c r="F20" s="109">
        <f t="shared" si="1"/>
        <v>22.592507469547229</v>
      </c>
      <c r="G20" s="110">
        <f>1090+1607</f>
        <v>2697</v>
      </c>
      <c r="H20" s="31">
        <f>986+649</f>
        <v>1635</v>
      </c>
      <c r="I20" s="31">
        <f>549+270</f>
        <v>819</v>
      </c>
      <c r="J20" s="31">
        <f>146+37</f>
        <v>183</v>
      </c>
      <c r="K20" s="31">
        <v>482</v>
      </c>
      <c r="L20" s="111">
        <f>+K20/H20*100</f>
        <v>29.480122324159019</v>
      </c>
    </row>
    <row r="21" spans="1:16" s="19" customFormat="1" ht="18" customHeight="1" x14ac:dyDescent="0.15">
      <c r="A21" s="17" t="s">
        <v>129</v>
      </c>
      <c r="B21" s="18"/>
      <c r="C21" s="18"/>
      <c r="D21" s="63"/>
      <c r="E21" s="18"/>
      <c r="F21" s="18"/>
      <c r="G21" s="18"/>
      <c r="H21" s="18"/>
      <c r="I21" s="18"/>
      <c r="J21" s="63"/>
      <c r="K21" s="18"/>
      <c r="N21" s="2"/>
    </row>
    <row r="22" spans="1:16" s="18" customFormat="1" x14ac:dyDescent="0.15">
      <c r="A22" s="20" t="s">
        <v>130</v>
      </c>
      <c r="B22" s="20"/>
      <c r="C22" s="20"/>
      <c r="D22" s="20"/>
      <c r="E22" s="20"/>
      <c r="F22" s="20"/>
      <c r="G22" s="20"/>
      <c r="H22" s="20"/>
      <c r="I22" s="20"/>
      <c r="J22" s="17"/>
      <c r="K22" s="20"/>
      <c r="N22" s="2"/>
    </row>
    <row r="23" spans="1:16" s="18" customFormat="1" x14ac:dyDescent="0.15">
      <c r="A23" s="20" t="s">
        <v>131</v>
      </c>
      <c r="B23" s="20"/>
      <c r="C23" s="20"/>
      <c r="D23" s="20"/>
      <c r="E23" s="20"/>
      <c r="F23" s="20"/>
      <c r="G23" s="20"/>
      <c r="H23" s="20"/>
      <c r="I23" s="20"/>
      <c r="J23" s="20"/>
      <c r="K23" s="20"/>
      <c r="N23" s="2"/>
    </row>
    <row r="24" spans="1:16" s="18" customFormat="1" ht="13.5" x14ac:dyDescent="0.15">
      <c r="A24" s="20" t="s">
        <v>132</v>
      </c>
      <c r="B24" s="20"/>
      <c r="C24" s="20"/>
      <c r="D24" s="20"/>
      <c r="E24" s="20"/>
      <c r="F24" s="20"/>
      <c r="G24" s="20"/>
      <c r="H24" s="20"/>
      <c r="I24" s="20"/>
      <c r="J24" s="20"/>
      <c r="K24" s="20"/>
    </row>
    <row r="25" spans="1:16" s="18" customFormat="1" ht="13.5" x14ac:dyDescent="0.15"/>
    <row r="26" spans="1:16" s="18" customFormat="1" ht="13.5" x14ac:dyDescent="0.15"/>
    <row r="27" spans="1:16" s="18" customFormat="1" ht="13.5" x14ac:dyDescent="0.15"/>
    <row r="28" spans="1:16" s="18" customFormat="1" ht="13.5" x14ac:dyDescent="0.15"/>
    <row r="29" spans="1:16" s="18" customFormat="1" ht="13.5" x14ac:dyDescent="0.15"/>
    <row r="30" spans="1:16" s="18" customFormat="1" ht="13.5" x14ac:dyDescent="0.15"/>
    <row r="31" spans="1:16" s="18" customFormat="1" ht="13.5" x14ac:dyDescent="0.15"/>
    <row r="32" spans="1:16" s="18" customFormat="1" ht="13.5" x14ac:dyDescent="0.15"/>
    <row r="33" s="18" customFormat="1" ht="13.5" x14ac:dyDescent="0.15"/>
    <row r="34" s="18" customFormat="1" ht="13.5" x14ac:dyDescent="0.15"/>
    <row r="35" s="18" customFormat="1" ht="13.5" x14ac:dyDescent="0.15"/>
    <row r="36" s="18" customFormat="1" ht="13.5" x14ac:dyDescent="0.15"/>
    <row r="37" s="18" customFormat="1" ht="13.5" x14ac:dyDescent="0.15"/>
    <row r="38" s="18" customFormat="1" ht="13.5" x14ac:dyDescent="0.15"/>
    <row r="39" s="18" customFormat="1" ht="13.5" x14ac:dyDescent="0.15"/>
    <row r="40" s="18" customFormat="1" ht="13.5" x14ac:dyDescent="0.15"/>
    <row r="41" s="18" customFormat="1" ht="13.5" x14ac:dyDescent="0.15"/>
  </sheetData>
  <mergeCells count="15">
    <mergeCell ref="K4:L4"/>
    <mergeCell ref="D5:D6"/>
    <mergeCell ref="E5:E6"/>
    <mergeCell ref="G5:G6"/>
    <mergeCell ref="H5:H6"/>
    <mergeCell ref="I5:I6"/>
    <mergeCell ref="J5:J6"/>
    <mergeCell ref="K5:K6"/>
    <mergeCell ref="L5:L6"/>
    <mergeCell ref="G4:J4"/>
    <mergeCell ref="A4:A6"/>
    <mergeCell ref="B4:B6"/>
    <mergeCell ref="C4:C6"/>
    <mergeCell ref="D4:E4"/>
    <mergeCell ref="F4:F6"/>
  </mergeCells>
  <phoneticPr fontId="1"/>
  <pageMargins left="0.78740157480314965" right="0.19685039370078741" top="0.78740157480314965" bottom="0.39370078740157483" header="0.51181102362204722" footer="0.51181102362204722"/>
  <pageSetup paperSize="9" firstPageNumber="0" orientation="landscape" r:id="rId1"/>
  <headerFooter scaleWithDoc="0" alignWithMargins="0">
    <oddHeader>&amp;R&amp;"ＭＳ ゴシック,標準"四街道市統計　&amp;A.xlsx</oddHeader>
    <oddFooter>&amp;R&amp;"ＭＳ ゴシック,標準"（&amp;D印刷）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538FD-5F77-4E5F-829F-F325BC28149B}">
  <sheetPr>
    <tabColor theme="4"/>
    <pageSetUpPr fitToPage="1"/>
  </sheetPr>
  <dimension ref="A1:O34"/>
  <sheetViews>
    <sheetView view="pageBreakPreview" zoomScaleNormal="100" zoomScaleSheetLayoutView="100" workbookViewId="0"/>
  </sheetViews>
  <sheetFormatPr defaultRowHeight="14.25" x14ac:dyDescent="0.15"/>
  <cols>
    <col min="1" max="1" width="11.375" style="3" customWidth="1"/>
    <col min="2" max="14" width="9.625" style="3" customWidth="1"/>
    <col min="15" max="15" width="10.25" style="3" customWidth="1"/>
    <col min="16" max="23" width="7" style="3" customWidth="1"/>
    <col min="24" max="16384" width="9" style="3"/>
  </cols>
  <sheetData>
    <row r="1" spans="1:15" s="2" customFormat="1" x14ac:dyDescent="0.15">
      <c r="A1" s="1" t="s">
        <v>133</v>
      </c>
    </row>
    <row r="2" spans="1:15" s="2" customFormat="1" x14ac:dyDescent="0.15">
      <c r="A2" s="3"/>
    </row>
    <row r="3" spans="1:15" ht="15" thickBot="1" x14ac:dyDescent="0.2">
      <c r="A3" s="18" t="s">
        <v>25</v>
      </c>
      <c r="B3" s="2"/>
      <c r="C3" s="2"/>
      <c r="D3" s="2"/>
      <c r="E3" s="2"/>
      <c r="F3" s="2"/>
      <c r="G3" s="2"/>
      <c r="H3" s="2"/>
      <c r="I3" s="2"/>
      <c r="J3" s="2"/>
      <c r="K3" s="28"/>
      <c r="L3" s="2"/>
      <c r="M3" s="28"/>
      <c r="O3" s="49" t="s">
        <v>92</v>
      </c>
    </row>
    <row r="4" spans="1:15" s="9" customFormat="1" ht="18" customHeight="1" thickTop="1" x14ac:dyDescent="0.15">
      <c r="A4" s="116" t="s">
        <v>4</v>
      </c>
      <c r="B4" s="125" t="s">
        <v>134</v>
      </c>
      <c r="C4" s="125" t="s">
        <v>135</v>
      </c>
      <c r="D4" s="128" t="s">
        <v>136</v>
      </c>
      <c r="E4" s="150" t="s">
        <v>137</v>
      </c>
      <c r="F4" s="150" t="s">
        <v>138</v>
      </c>
      <c r="G4" s="129" t="s">
        <v>139</v>
      </c>
      <c r="H4" s="128" t="s">
        <v>140</v>
      </c>
      <c r="I4" s="147"/>
      <c r="J4" s="147"/>
      <c r="K4" s="147"/>
      <c r="L4" s="147"/>
      <c r="M4" s="147"/>
      <c r="N4" s="129"/>
      <c r="O4" s="148" t="s">
        <v>141</v>
      </c>
    </row>
    <row r="5" spans="1:15" s="9" customFormat="1" ht="38.25" customHeight="1" x14ac:dyDescent="0.15">
      <c r="A5" s="117"/>
      <c r="B5" s="127"/>
      <c r="C5" s="127"/>
      <c r="D5" s="149"/>
      <c r="E5" s="126"/>
      <c r="F5" s="126"/>
      <c r="G5" s="146"/>
      <c r="H5" s="50" t="s">
        <v>142</v>
      </c>
      <c r="I5" s="50" t="s">
        <v>143</v>
      </c>
      <c r="J5" s="50" t="s">
        <v>144</v>
      </c>
      <c r="K5" s="50" t="s">
        <v>145</v>
      </c>
      <c r="L5" s="50" t="s">
        <v>146</v>
      </c>
      <c r="M5" s="50" t="s">
        <v>62</v>
      </c>
      <c r="N5" s="51" t="s">
        <v>147</v>
      </c>
      <c r="O5" s="144"/>
    </row>
    <row r="6" spans="1:15" s="2" customFormat="1" ht="18" customHeight="1" x14ac:dyDescent="0.15">
      <c r="A6" s="13" t="s">
        <v>102</v>
      </c>
      <c r="B6" s="52">
        <v>23176</v>
      </c>
      <c r="C6" s="2">
        <v>5009</v>
      </c>
      <c r="D6" s="64">
        <f t="shared" ref="D6:D13" si="0">C6/B6*100</f>
        <v>21.612875388332757</v>
      </c>
      <c r="E6" s="2">
        <v>386</v>
      </c>
      <c r="F6" s="2">
        <v>372</v>
      </c>
      <c r="G6" s="59">
        <f>F6/E6*100</f>
        <v>96.373056994818654</v>
      </c>
      <c r="H6" s="2">
        <v>4</v>
      </c>
      <c r="I6" s="2">
        <v>0</v>
      </c>
      <c r="J6" s="2">
        <v>6</v>
      </c>
      <c r="K6" s="2">
        <v>40</v>
      </c>
      <c r="L6" s="2">
        <v>5</v>
      </c>
      <c r="M6" s="2">
        <v>295</v>
      </c>
      <c r="N6" s="65">
        <v>77</v>
      </c>
      <c r="O6" s="66">
        <f t="shared" ref="O6:O11" si="1">H6/C6*100</f>
        <v>7.985625873427829E-2</v>
      </c>
    </row>
    <row r="7" spans="1:15" s="2" customFormat="1" ht="18" customHeight="1" x14ac:dyDescent="0.15">
      <c r="A7" s="13" t="s">
        <v>103</v>
      </c>
      <c r="B7" s="52">
        <v>23609</v>
      </c>
      <c r="C7" s="2">
        <v>4967</v>
      </c>
      <c r="D7" s="59">
        <f t="shared" si="0"/>
        <v>21.038586979541702</v>
      </c>
      <c r="E7" s="2">
        <v>365</v>
      </c>
      <c r="F7" s="2">
        <v>348</v>
      </c>
      <c r="G7" s="59">
        <f t="shared" ref="G7:G14" si="2">F7/E7*100</f>
        <v>95.342465753424648</v>
      </c>
      <c r="H7" s="2">
        <v>6</v>
      </c>
      <c r="I7" s="2">
        <v>0</v>
      </c>
      <c r="J7" s="2">
        <v>6</v>
      </c>
      <c r="K7" s="2">
        <v>60</v>
      </c>
      <c r="L7" s="2">
        <v>1</v>
      </c>
      <c r="M7" s="28">
        <v>216</v>
      </c>
      <c r="N7" s="65">
        <v>59</v>
      </c>
      <c r="O7" s="66">
        <f t="shared" si="1"/>
        <v>0.12079726192872962</v>
      </c>
    </row>
    <row r="8" spans="1:15" s="2" customFormat="1" ht="18" customHeight="1" x14ac:dyDescent="0.15">
      <c r="A8" s="13" t="s">
        <v>148</v>
      </c>
      <c r="B8" s="52">
        <v>24656</v>
      </c>
      <c r="C8" s="2">
        <v>5258</v>
      </c>
      <c r="D8" s="59">
        <f t="shared" si="0"/>
        <v>21.325438027255029</v>
      </c>
      <c r="E8" s="2">
        <v>434</v>
      </c>
      <c r="F8" s="2">
        <v>404</v>
      </c>
      <c r="G8" s="59">
        <f t="shared" si="2"/>
        <v>93.087557603686633</v>
      </c>
      <c r="H8" s="2">
        <v>9</v>
      </c>
      <c r="I8" s="2">
        <v>1</v>
      </c>
      <c r="J8" s="2">
        <v>9</v>
      </c>
      <c r="K8" s="2">
        <v>51</v>
      </c>
      <c r="L8" s="2">
        <v>2</v>
      </c>
      <c r="M8" s="2">
        <v>245</v>
      </c>
      <c r="N8" s="65">
        <v>87</v>
      </c>
      <c r="O8" s="66">
        <f t="shared" si="1"/>
        <v>0.17116774438950172</v>
      </c>
    </row>
    <row r="9" spans="1:15" s="2" customFormat="1" ht="18" customHeight="1" x14ac:dyDescent="0.15">
      <c r="A9" s="13" t="s">
        <v>149</v>
      </c>
      <c r="B9" s="52">
        <v>26403</v>
      </c>
      <c r="C9" s="2">
        <v>5186</v>
      </c>
      <c r="D9" s="59">
        <f t="shared" si="0"/>
        <v>19.641707381736921</v>
      </c>
      <c r="E9" s="2">
        <v>337</v>
      </c>
      <c r="F9" s="2">
        <v>319</v>
      </c>
      <c r="G9" s="59">
        <f t="shared" si="2"/>
        <v>94.65875370919882</v>
      </c>
      <c r="H9" s="2">
        <v>9</v>
      </c>
      <c r="I9" s="2">
        <v>2</v>
      </c>
      <c r="J9" s="2">
        <v>10</v>
      </c>
      <c r="K9" s="2">
        <v>43</v>
      </c>
      <c r="L9" s="28">
        <v>0</v>
      </c>
      <c r="M9" s="2">
        <v>187</v>
      </c>
      <c r="N9" s="65">
        <v>68</v>
      </c>
      <c r="O9" s="66">
        <f t="shared" si="1"/>
        <v>0.17354415734670267</v>
      </c>
    </row>
    <row r="10" spans="1:15" s="2" customFormat="1" ht="18" customHeight="1" x14ac:dyDescent="0.15">
      <c r="A10" s="13" t="s">
        <v>106</v>
      </c>
      <c r="B10" s="28">
        <v>26403</v>
      </c>
      <c r="C10" s="2">
        <v>5300</v>
      </c>
      <c r="D10" s="64">
        <f t="shared" si="0"/>
        <v>20.073476498882702</v>
      </c>
      <c r="E10" s="28">
        <v>400</v>
      </c>
      <c r="F10" s="28">
        <v>380</v>
      </c>
      <c r="G10" s="64">
        <f t="shared" si="2"/>
        <v>95</v>
      </c>
      <c r="H10" s="28">
        <v>7</v>
      </c>
      <c r="I10" s="28">
        <v>0</v>
      </c>
      <c r="J10" s="28">
        <v>11</v>
      </c>
      <c r="K10" s="28">
        <v>46</v>
      </c>
      <c r="L10" s="28">
        <v>1</v>
      </c>
      <c r="M10" s="28">
        <v>306</v>
      </c>
      <c r="N10" s="65">
        <v>93</v>
      </c>
      <c r="O10" s="66">
        <f t="shared" si="1"/>
        <v>0.13207547169811321</v>
      </c>
    </row>
    <row r="11" spans="1:15" s="2" customFormat="1" ht="18" customHeight="1" x14ac:dyDescent="0.15">
      <c r="A11" s="13" t="s">
        <v>107</v>
      </c>
      <c r="B11" s="28">
        <v>56854</v>
      </c>
      <c r="C11" s="2">
        <v>4886</v>
      </c>
      <c r="D11" s="64">
        <f t="shared" si="0"/>
        <v>8.5939423787244529</v>
      </c>
      <c r="E11" s="28">
        <v>335</v>
      </c>
      <c r="F11" s="28">
        <v>315</v>
      </c>
      <c r="G11" s="64">
        <f t="shared" si="2"/>
        <v>94.029850746268664</v>
      </c>
      <c r="H11" s="28">
        <v>8</v>
      </c>
      <c r="I11" s="28">
        <v>1</v>
      </c>
      <c r="J11" s="28">
        <v>5</v>
      </c>
      <c r="K11" s="28">
        <v>39</v>
      </c>
      <c r="L11" s="28">
        <v>1</v>
      </c>
      <c r="M11" s="28">
        <v>230</v>
      </c>
      <c r="N11" s="65">
        <v>80</v>
      </c>
      <c r="O11" s="66">
        <f t="shared" si="1"/>
        <v>0.16373311502251331</v>
      </c>
    </row>
    <row r="12" spans="1:15" s="2" customFormat="1" ht="18" customHeight="1" x14ac:dyDescent="0.15">
      <c r="A12" s="13" t="s">
        <v>108</v>
      </c>
      <c r="B12" s="28">
        <v>57550</v>
      </c>
      <c r="C12" s="2">
        <v>4426</v>
      </c>
      <c r="D12" s="64">
        <f t="shared" si="0"/>
        <v>7.6907037358818418</v>
      </c>
      <c r="E12" s="28">
        <v>258</v>
      </c>
      <c r="F12" s="28">
        <v>246</v>
      </c>
      <c r="G12" s="64">
        <f t="shared" si="2"/>
        <v>95.348837209302332</v>
      </c>
      <c r="H12" s="28">
        <v>4</v>
      </c>
      <c r="I12" s="28">
        <v>2</v>
      </c>
      <c r="J12" s="28">
        <v>6</v>
      </c>
      <c r="K12" s="28">
        <v>35</v>
      </c>
      <c r="L12" s="28">
        <v>0</v>
      </c>
      <c r="M12" s="28">
        <v>204</v>
      </c>
      <c r="N12" s="65">
        <v>54</v>
      </c>
      <c r="O12" s="66">
        <f>H12/C12*100</f>
        <v>9.0375056484410313E-2</v>
      </c>
    </row>
    <row r="13" spans="1:15" s="2" customFormat="1" ht="18" customHeight="1" x14ac:dyDescent="0.15">
      <c r="A13" s="13" t="s">
        <v>109</v>
      </c>
      <c r="B13" s="28">
        <v>58272</v>
      </c>
      <c r="C13" s="2">
        <v>4337</v>
      </c>
      <c r="D13" s="64">
        <f t="shared" si="0"/>
        <v>7.4426825919824271</v>
      </c>
      <c r="E13" s="28">
        <v>312</v>
      </c>
      <c r="F13" s="28">
        <v>291</v>
      </c>
      <c r="G13" s="64">
        <f t="shared" si="2"/>
        <v>93.269230769230774</v>
      </c>
      <c r="H13" s="28">
        <v>5</v>
      </c>
      <c r="I13" s="28">
        <v>1</v>
      </c>
      <c r="J13" s="28">
        <v>7</v>
      </c>
      <c r="K13" s="28">
        <v>48</v>
      </c>
      <c r="L13" s="28">
        <v>2</v>
      </c>
      <c r="M13" s="28">
        <v>254</v>
      </c>
      <c r="N13" s="65">
        <v>63</v>
      </c>
      <c r="O13" s="66">
        <f>H13/C13*100</f>
        <v>0.1152870647913304</v>
      </c>
    </row>
    <row r="14" spans="1:15" s="2" customFormat="1" ht="18" customHeight="1" x14ac:dyDescent="0.15">
      <c r="A14" s="13" t="s">
        <v>110</v>
      </c>
      <c r="B14" s="28">
        <v>59009</v>
      </c>
      <c r="C14" s="2">
        <v>4193</v>
      </c>
      <c r="D14" s="64">
        <f>C14/B14*100</f>
        <v>7.1056957413275947</v>
      </c>
      <c r="E14" s="28">
        <v>270</v>
      </c>
      <c r="F14" s="28">
        <v>257</v>
      </c>
      <c r="G14" s="64">
        <f t="shared" si="2"/>
        <v>95.18518518518519</v>
      </c>
      <c r="H14" s="28">
        <v>5</v>
      </c>
      <c r="I14" s="28">
        <v>5</v>
      </c>
      <c r="J14" s="28">
        <v>3</v>
      </c>
      <c r="K14" s="28">
        <v>35</v>
      </c>
      <c r="L14" s="28">
        <v>1</v>
      </c>
      <c r="M14" s="28">
        <v>169</v>
      </c>
      <c r="N14" s="65">
        <v>39</v>
      </c>
      <c r="O14" s="66">
        <v>0.11924636298592892</v>
      </c>
    </row>
    <row r="15" spans="1:15" s="2" customFormat="1" ht="18" customHeight="1" x14ac:dyDescent="0.15">
      <c r="A15" s="13" t="s">
        <v>111</v>
      </c>
      <c r="B15" s="28">
        <v>59490</v>
      </c>
      <c r="C15" s="2">
        <v>2004</v>
      </c>
      <c r="D15" s="64">
        <v>3.3686333837619773</v>
      </c>
      <c r="E15" s="28">
        <v>129</v>
      </c>
      <c r="F15" s="28">
        <v>116</v>
      </c>
      <c r="G15" s="64">
        <v>89.922480620155042</v>
      </c>
      <c r="H15" s="28">
        <v>5</v>
      </c>
      <c r="I15" s="28">
        <v>0</v>
      </c>
      <c r="J15" s="28">
        <v>3</v>
      </c>
      <c r="K15" s="28">
        <v>23</v>
      </c>
      <c r="L15" s="28">
        <v>1</v>
      </c>
      <c r="M15" s="28">
        <v>75</v>
      </c>
      <c r="N15" s="65">
        <v>9</v>
      </c>
      <c r="O15" s="66">
        <v>0.249500998003992</v>
      </c>
    </row>
    <row r="16" spans="1:15" s="2" customFormat="1" ht="18" customHeight="1" x14ac:dyDescent="0.15">
      <c r="A16" s="13" t="s">
        <v>45</v>
      </c>
      <c r="B16" s="28">
        <v>59907</v>
      </c>
      <c r="C16" s="2">
        <v>3256</v>
      </c>
      <c r="D16" s="64">
        <v>5.4</v>
      </c>
      <c r="E16" s="28">
        <v>204</v>
      </c>
      <c r="F16" s="28">
        <v>190</v>
      </c>
      <c r="G16" s="64">
        <v>93.1</v>
      </c>
      <c r="H16" s="28">
        <v>6</v>
      </c>
      <c r="I16" s="28">
        <v>4</v>
      </c>
      <c r="J16" s="28">
        <v>4</v>
      </c>
      <c r="K16" s="28">
        <v>65</v>
      </c>
      <c r="L16" s="28">
        <v>6</v>
      </c>
      <c r="M16" s="28">
        <v>89</v>
      </c>
      <c r="N16" s="65">
        <v>16</v>
      </c>
      <c r="O16" s="66">
        <v>0.18427518427518427</v>
      </c>
    </row>
    <row r="17" spans="1:15" s="2" customFormat="1" ht="18" customHeight="1" x14ac:dyDescent="0.15">
      <c r="A17" s="13" t="s">
        <v>46</v>
      </c>
      <c r="B17" s="28">
        <v>60344</v>
      </c>
      <c r="C17" s="2">
        <v>3288</v>
      </c>
      <c r="D17" s="64">
        <v>5.4</v>
      </c>
      <c r="E17" s="28">
        <v>245</v>
      </c>
      <c r="F17" s="28">
        <v>233</v>
      </c>
      <c r="G17" s="64">
        <v>95.1</v>
      </c>
      <c r="H17" s="28">
        <v>7</v>
      </c>
      <c r="I17" s="28">
        <v>3</v>
      </c>
      <c r="J17" s="28">
        <v>3</v>
      </c>
      <c r="K17" s="28">
        <v>37</v>
      </c>
      <c r="L17" s="28">
        <v>0</v>
      </c>
      <c r="M17" s="28">
        <v>150</v>
      </c>
      <c r="N17" s="65">
        <v>33</v>
      </c>
      <c r="O17" s="66">
        <v>0.21</v>
      </c>
    </row>
    <row r="18" spans="1:15" s="2" customFormat="1" ht="18" customHeight="1" x14ac:dyDescent="0.15">
      <c r="A18" s="13" t="s">
        <v>47</v>
      </c>
      <c r="B18" s="28">
        <v>60609</v>
      </c>
      <c r="C18" s="2">
        <v>3119</v>
      </c>
      <c r="D18" s="64">
        <v>5.0999999999999996</v>
      </c>
      <c r="E18" s="28">
        <v>164</v>
      </c>
      <c r="F18" s="28">
        <v>151</v>
      </c>
      <c r="G18" s="64">
        <v>92.1</v>
      </c>
      <c r="H18" s="28">
        <v>4</v>
      </c>
      <c r="I18" s="28">
        <v>1</v>
      </c>
      <c r="J18" s="28">
        <v>3</v>
      </c>
      <c r="K18" s="28">
        <v>27</v>
      </c>
      <c r="L18" s="28">
        <v>0</v>
      </c>
      <c r="M18" s="28">
        <v>96</v>
      </c>
      <c r="N18" s="65">
        <v>20</v>
      </c>
      <c r="O18" s="66">
        <v>0.13</v>
      </c>
    </row>
    <row r="19" spans="1:15" s="2" customFormat="1" ht="18" customHeight="1" x14ac:dyDescent="0.15">
      <c r="A19" s="14" t="s">
        <v>636</v>
      </c>
      <c r="B19" s="31">
        <v>60819</v>
      </c>
      <c r="C19" s="15">
        <v>2932</v>
      </c>
      <c r="D19" s="100">
        <v>4.8</v>
      </c>
      <c r="E19" s="31">
        <v>190</v>
      </c>
      <c r="F19" s="31">
        <v>187</v>
      </c>
      <c r="G19" s="100">
        <v>98.4</v>
      </c>
      <c r="H19" s="31">
        <v>3</v>
      </c>
      <c r="I19" s="31">
        <v>6</v>
      </c>
      <c r="J19" s="31">
        <v>4</v>
      </c>
      <c r="K19" s="31">
        <v>48</v>
      </c>
      <c r="L19" s="31">
        <v>0</v>
      </c>
      <c r="M19" s="31">
        <v>105</v>
      </c>
      <c r="N19" s="101">
        <v>18</v>
      </c>
      <c r="O19" s="102">
        <v>0.1</v>
      </c>
    </row>
    <row r="20" spans="1:15" s="19" customFormat="1" ht="18" customHeight="1" x14ac:dyDescent="0.15">
      <c r="A20" s="17" t="s">
        <v>112</v>
      </c>
      <c r="B20" s="18"/>
      <c r="C20" s="18"/>
      <c r="D20" s="18"/>
      <c r="E20" s="18"/>
      <c r="F20" s="18"/>
      <c r="G20" s="18"/>
      <c r="H20" s="18"/>
      <c r="I20" s="18"/>
      <c r="J20" s="18"/>
      <c r="K20" s="18"/>
      <c r="L20" s="18"/>
      <c r="M20" s="18"/>
    </row>
    <row r="21" spans="1:15" s="18" customFormat="1" ht="13.5" x14ac:dyDescent="0.15">
      <c r="A21" s="20" t="s">
        <v>150</v>
      </c>
      <c r="B21" s="20"/>
      <c r="C21" s="20"/>
      <c r="D21" s="20"/>
      <c r="E21" s="20"/>
      <c r="F21" s="20"/>
      <c r="G21" s="20"/>
      <c r="H21" s="20"/>
      <c r="I21" s="20"/>
      <c r="J21" s="20"/>
      <c r="K21" s="20"/>
      <c r="L21" s="20"/>
      <c r="M21" s="20"/>
    </row>
    <row r="22" spans="1:15" s="63" customFormat="1" ht="13.5" x14ac:dyDescent="0.15"/>
    <row r="23" spans="1:15" s="63" customFormat="1" ht="13.5" x14ac:dyDescent="0.15"/>
    <row r="24" spans="1:15" s="63" customFormat="1" ht="13.5" x14ac:dyDescent="0.15"/>
    <row r="25" spans="1:15" s="63" customFormat="1" ht="13.5" x14ac:dyDescent="0.15"/>
    <row r="26" spans="1:15" s="63" customFormat="1" ht="13.5" x14ac:dyDescent="0.15"/>
    <row r="27" spans="1:15" s="18" customFormat="1" ht="13.5" x14ac:dyDescent="0.15"/>
    <row r="28" spans="1:15" s="18" customFormat="1" ht="13.5" x14ac:dyDescent="0.15"/>
    <row r="29" spans="1:15" s="18" customFormat="1" ht="13.5" x14ac:dyDescent="0.15"/>
    <row r="30" spans="1:15" s="18" customFormat="1" ht="13.5" x14ac:dyDescent="0.15"/>
    <row r="31" spans="1:15" s="18" customFormat="1" ht="13.5" x14ac:dyDescent="0.15"/>
    <row r="32" spans="1:15" s="18" customFormat="1" ht="13.5" x14ac:dyDescent="0.15"/>
    <row r="33" s="18" customFormat="1" ht="13.5" x14ac:dyDescent="0.15"/>
    <row r="34" s="18" customFormat="1" ht="13.5" x14ac:dyDescent="0.15"/>
  </sheetData>
  <mergeCells count="9">
    <mergeCell ref="G4:G5"/>
    <mergeCell ref="H4:N4"/>
    <mergeCell ref="O4:O5"/>
    <mergeCell ref="A4:A5"/>
    <mergeCell ref="B4:B5"/>
    <mergeCell ref="C4:C5"/>
    <mergeCell ref="D4:D5"/>
    <mergeCell ref="E4:E5"/>
    <mergeCell ref="F4:F5"/>
  </mergeCells>
  <phoneticPr fontId="1"/>
  <pageMargins left="0.78740157480314965" right="0.19685039370078741" top="0.78740157480314965" bottom="0.39370078740157483" header="0.51181102362204722" footer="0.51181102362204722"/>
  <pageSetup paperSize="9" scale="94" firstPageNumber="0" fitToHeight="0" orientation="landscape" r:id="rId1"/>
  <headerFooter scaleWithDoc="0" alignWithMargins="0">
    <oddHeader>&amp;R&amp;"ＭＳ ゴシック,標準"四街道市統計　&amp;A.xlsx</oddHeader>
    <oddFooter>&amp;R&amp;"ＭＳ ゴシック,標準"（&amp;D印刷）</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D578-4B7D-417C-B18F-ABBD3A42783F}">
  <sheetPr>
    <tabColor theme="4"/>
    <pageSetUpPr fitToPage="1"/>
  </sheetPr>
  <dimension ref="A1:O33"/>
  <sheetViews>
    <sheetView view="pageBreakPreview" zoomScale="85" zoomScaleNormal="100" zoomScaleSheetLayoutView="85" workbookViewId="0"/>
  </sheetViews>
  <sheetFormatPr defaultRowHeight="14.25" x14ac:dyDescent="0.15"/>
  <cols>
    <col min="1" max="1" width="11.5" style="3" customWidth="1"/>
    <col min="2" max="7" width="10.625" style="3" customWidth="1"/>
    <col min="8" max="14" width="8.125" style="3" customWidth="1"/>
    <col min="15" max="15" width="15.125" style="3" customWidth="1"/>
    <col min="16" max="23" width="7" style="3" customWidth="1"/>
    <col min="24" max="16384" width="9" style="3"/>
  </cols>
  <sheetData>
    <row r="1" spans="1:15" s="2" customFormat="1" x14ac:dyDescent="0.15">
      <c r="A1" s="1" t="s">
        <v>151</v>
      </c>
    </row>
    <row r="2" spans="1:15" s="2" customFormat="1" x14ac:dyDescent="0.15">
      <c r="A2" s="3"/>
    </row>
    <row r="3" spans="1:15" ht="15" thickBot="1" x14ac:dyDescent="0.2">
      <c r="A3" s="18" t="s">
        <v>25</v>
      </c>
      <c r="B3" s="2"/>
      <c r="C3" s="2"/>
      <c r="D3" s="2"/>
      <c r="E3" s="2"/>
      <c r="F3" s="2"/>
      <c r="G3" s="2"/>
      <c r="H3" s="2"/>
      <c r="I3" s="2"/>
      <c r="J3" s="28"/>
      <c r="K3" s="28"/>
      <c r="L3" s="28"/>
      <c r="M3" s="28"/>
      <c r="O3" s="49" t="s">
        <v>92</v>
      </c>
    </row>
    <row r="4" spans="1:15" s="9" customFormat="1" ht="18" customHeight="1" thickTop="1" x14ac:dyDescent="0.15">
      <c r="A4" s="116" t="s">
        <v>4</v>
      </c>
      <c r="B4" s="125" t="s">
        <v>134</v>
      </c>
      <c r="C4" s="125" t="s">
        <v>135</v>
      </c>
      <c r="D4" s="128" t="s">
        <v>136</v>
      </c>
      <c r="E4" s="128" t="s">
        <v>137</v>
      </c>
      <c r="F4" s="150" t="s">
        <v>138</v>
      </c>
      <c r="G4" s="129" t="s">
        <v>139</v>
      </c>
      <c r="H4" s="128" t="s">
        <v>152</v>
      </c>
      <c r="I4" s="147"/>
      <c r="J4" s="147"/>
      <c r="K4" s="147"/>
      <c r="L4" s="147"/>
      <c r="M4" s="147"/>
      <c r="N4" s="129"/>
      <c r="O4" s="148" t="s">
        <v>153</v>
      </c>
    </row>
    <row r="5" spans="1:15" s="9" customFormat="1" ht="18" customHeight="1" x14ac:dyDescent="0.15">
      <c r="A5" s="115"/>
      <c r="B5" s="126"/>
      <c r="C5" s="126"/>
      <c r="D5" s="156"/>
      <c r="E5" s="156"/>
      <c r="F5" s="157"/>
      <c r="G5" s="152"/>
      <c r="H5" s="138" t="s">
        <v>154</v>
      </c>
      <c r="I5" s="154" t="s">
        <v>155</v>
      </c>
      <c r="J5" s="155"/>
      <c r="K5" s="138" t="s">
        <v>156</v>
      </c>
      <c r="L5" s="140" t="s">
        <v>157</v>
      </c>
      <c r="M5" s="138" t="s">
        <v>62</v>
      </c>
      <c r="N5" s="140" t="s">
        <v>158</v>
      </c>
      <c r="O5" s="153"/>
    </row>
    <row r="6" spans="1:15" s="9" customFormat="1" ht="36" customHeight="1" x14ac:dyDescent="0.15">
      <c r="A6" s="117"/>
      <c r="B6" s="127"/>
      <c r="C6" s="127"/>
      <c r="D6" s="149"/>
      <c r="E6" s="149"/>
      <c r="F6" s="126"/>
      <c r="G6" s="146"/>
      <c r="H6" s="139"/>
      <c r="I6" s="67" t="s">
        <v>159</v>
      </c>
      <c r="J6" s="53" t="s">
        <v>160</v>
      </c>
      <c r="K6" s="139"/>
      <c r="L6" s="141"/>
      <c r="M6" s="139"/>
      <c r="N6" s="141"/>
      <c r="O6" s="144"/>
    </row>
    <row r="7" spans="1:15" s="2" customFormat="1" ht="18" customHeight="1" x14ac:dyDescent="0.15">
      <c r="A7" s="13" t="s">
        <v>102</v>
      </c>
      <c r="B7" s="52">
        <v>21272</v>
      </c>
      <c r="C7" s="2">
        <v>3054</v>
      </c>
      <c r="D7" s="64">
        <v>27.7</v>
      </c>
      <c r="E7" s="2">
        <v>30</v>
      </c>
      <c r="F7" s="2">
        <v>24</v>
      </c>
      <c r="G7" s="59">
        <v>80</v>
      </c>
      <c r="H7" s="28">
        <v>0</v>
      </c>
      <c r="I7" s="2">
        <v>1</v>
      </c>
      <c r="J7" s="28">
        <v>0</v>
      </c>
      <c r="K7" s="28">
        <v>0</v>
      </c>
      <c r="L7" s="28">
        <v>0</v>
      </c>
      <c r="M7" s="2">
        <v>19</v>
      </c>
      <c r="N7" s="65">
        <v>4</v>
      </c>
      <c r="O7" s="66">
        <v>0.03</v>
      </c>
    </row>
    <row r="8" spans="1:15" s="2" customFormat="1" ht="18" customHeight="1" x14ac:dyDescent="0.15">
      <c r="A8" s="13" t="s">
        <v>103</v>
      </c>
      <c r="B8" s="52">
        <v>21844</v>
      </c>
      <c r="C8" s="2">
        <v>3151</v>
      </c>
      <c r="D8" s="59">
        <v>27.6</v>
      </c>
      <c r="E8" s="2">
        <v>34</v>
      </c>
      <c r="F8" s="2">
        <v>26</v>
      </c>
      <c r="G8" s="59">
        <v>76.5</v>
      </c>
      <c r="H8" s="28">
        <v>0</v>
      </c>
      <c r="I8" s="28">
        <v>0</v>
      </c>
      <c r="J8" s="28">
        <v>0</v>
      </c>
      <c r="K8" s="28">
        <v>0</v>
      </c>
      <c r="L8" s="28">
        <v>0</v>
      </c>
      <c r="M8" s="2">
        <v>24</v>
      </c>
      <c r="N8" s="65">
        <v>2</v>
      </c>
      <c r="O8" s="66">
        <v>0</v>
      </c>
    </row>
    <row r="9" spans="1:15" s="2" customFormat="1" ht="18" customHeight="1" x14ac:dyDescent="0.15">
      <c r="A9" s="13" t="s">
        <v>104</v>
      </c>
      <c r="B9" s="52">
        <v>22783</v>
      </c>
      <c r="C9" s="2">
        <v>3125</v>
      </c>
      <c r="D9" s="59">
        <v>26.6</v>
      </c>
      <c r="E9" s="2">
        <v>35</v>
      </c>
      <c r="F9" s="2">
        <v>31</v>
      </c>
      <c r="G9" s="59">
        <v>88.6</v>
      </c>
      <c r="H9" s="28">
        <v>0</v>
      </c>
      <c r="I9" s="28">
        <v>0</v>
      </c>
      <c r="J9" s="28">
        <v>0</v>
      </c>
      <c r="K9" s="28">
        <v>0</v>
      </c>
      <c r="L9" s="28">
        <v>0</v>
      </c>
      <c r="M9" s="2">
        <v>25</v>
      </c>
      <c r="N9" s="65">
        <v>6</v>
      </c>
      <c r="O9" s="66">
        <v>0</v>
      </c>
    </row>
    <row r="10" spans="1:15" s="2" customFormat="1" ht="18" customHeight="1" x14ac:dyDescent="0.15">
      <c r="A10" s="13" t="s">
        <v>105</v>
      </c>
      <c r="B10" s="52">
        <v>20728</v>
      </c>
      <c r="C10" s="2">
        <v>2806</v>
      </c>
      <c r="D10" s="59">
        <v>28</v>
      </c>
      <c r="E10" s="2">
        <v>28</v>
      </c>
      <c r="F10" s="2">
        <v>26</v>
      </c>
      <c r="G10" s="59">
        <v>92.9</v>
      </c>
      <c r="H10" s="28">
        <v>0</v>
      </c>
      <c r="I10" s="2">
        <v>2</v>
      </c>
      <c r="J10" s="28">
        <v>0</v>
      </c>
      <c r="K10" s="28">
        <v>0</v>
      </c>
      <c r="L10" s="28">
        <v>0</v>
      </c>
      <c r="M10" s="2">
        <v>20</v>
      </c>
      <c r="N10" s="65">
        <v>4</v>
      </c>
      <c r="O10" s="66">
        <v>7.0000000000000007E-2</v>
      </c>
    </row>
    <row r="11" spans="1:15" s="2" customFormat="1" ht="18" customHeight="1" x14ac:dyDescent="0.15">
      <c r="A11" s="13" t="s">
        <v>106</v>
      </c>
      <c r="B11" s="28">
        <v>20730</v>
      </c>
      <c r="C11" s="2">
        <v>2945</v>
      </c>
      <c r="D11" s="64">
        <v>27.7</v>
      </c>
      <c r="E11" s="28">
        <v>32</v>
      </c>
      <c r="F11" s="28">
        <v>32</v>
      </c>
      <c r="G11" s="64">
        <v>100</v>
      </c>
      <c r="H11" s="28">
        <v>1</v>
      </c>
      <c r="I11" s="28">
        <v>2</v>
      </c>
      <c r="J11" s="28">
        <v>1</v>
      </c>
      <c r="K11" s="28">
        <v>0</v>
      </c>
      <c r="L11" s="28">
        <v>13</v>
      </c>
      <c r="M11" s="28">
        <v>6</v>
      </c>
      <c r="N11" s="65">
        <v>9</v>
      </c>
      <c r="O11" s="66">
        <f>(H11+I11+J11)/C11*100</f>
        <v>0.13582342954159593</v>
      </c>
    </row>
    <row r="12" spans="1:15" s="2" customFormat="1" ht="18" customHeight="1" x14ac:dyDescent="0.15">
      <c r="A12" s="13" t="s">
        <v>107</v>
      </c>
      <c r="B12" s="28">
        <v>19284</v>
      </c>
      <c r="C12" s="2">
        <v>2824</v>
      </c>
      <c r="D12" s="64">
        <v>14.6</v>
      </c>
      <c r="E12" s="28">
        <v>26</v>
      </c>
      <c r="F12" s="28">
        <v>23</v>
      </c>
      <c r="G12" s="64">
        <v>88.5</v>
      </c>
      <c r="H12" s="28">
        <v>0</v>
      </c>
      <c r="I12" s="28">
        <v>0</v>
      </c>
      <c r="J12" s="28">
        <v>0</v>
      </c>
      <c r="K12" s="28">
        <v>0</v>
      </c>
      <c r="L12" s="28">
        <v>11</v>
      </c>
      <c r="M12" s="28">
        <v>9</v>
      </c>
      <c r="N12" s="65">
        <v>3</v>
      </c>
      <c r="O12" s="66">
        <v>0</v>
      </c>
    </row>
    <row r="13" spans="1:15" s="2" customFormat="1" ht="18" customHeight="1" x14ac:dyDescent="0.15">
      <c r="A13" s="13" t="s">
        <v>108</v>
      </c>
      <c r="B13" s="28">
        <v>19596</v>
      </c>
      <c r="C13" s="2">
        <v>2777</v>
      </c>
      <c r="D13" s="64">
        <v>14.2</v>
      </c>
      <c r="E13" s="28">
        <v>41</v>
      </c>
      <c r="F13" s="28">
        <v>41</v>
      </c>
      <c r="G13" s="64">
        <v>100</v>
      </c>
      <c r="H13" s="28">
        <v>0</v>
      </c>
      <c r="I13" s="28">
        <v>0</v>
      </c>
      <c r="J13" s="28">
        <v>0</v>
      </c>
      <c r="K13" s="28">
        <v>0</v>
      </c>
      <c r="L13" s="28">
        <v>28</v>
      </c>
      <c r="M13" s="28">
        <v>4</v>
      </c>
      <c r="N13" s="65">
        <v>9</v>
      </c>
      <c r="O13" s="66">
        <v>0</v>
      </c>
    </row>
    <row r="14" spans="1:15" s="2" customFormat="1" ht="18" customHeight="1" x14ac:dyDescent="0.15">
      <c r="A14" s="13" t="s">
        <v>109</v>
      </c>
      <c r="B14" s="28">
        <v>19527</v>
      </c>
      <c r="C14" s="2">
        <v>2894</v>
      </c>
      <c r="D14" s="64">
        <v>14.8</v>
      </c>
      <c r="E14" s="28">
        <v>27</v>
      </c>
      <c r="F14" s="28">
        <v>24</v>
      </c>
      <c r="G14" s="64">
        <v>88.9</v>
      </c>
      <c r="H14" s="28">
        <v>0</v>
      </c>
      <c r="I14" s="28">
        <v>0</v>
      </c>
      <c r="J14" s="28">
        <v>0</v>
      </c>
      <c r="K14" s="28">
        <v>2</v>
      </c>
      <c r="L14" s="28">
        <v>10</v>
      </c>
      <c r="M14" s="28">
        <v>9</v>
      </c>
      <c r="N14" s="65">
        <v>3</v>
      </c>
      <c r="O14" s="66">
        <f>(H14+I14+J14)/C14*100</f>
        <v>0</v>
      </c>
    </row>
    <row r="15" spans="1:15" s="2" customFormat="1" ht="18" customHeight="1" x14ac:dyDescent="0.15">
      <c r="A15" s="13" t="s">
        <v>110</v>
      </c>
      <c r="B15" s="28">
        <v>39397</v>
      </c>
      <c r="C15" s="2">
        <v>2921</v>
      </c>
      <c r="D15" s="64">
        <v>14.760007107140138</v>
      </c>
      <c r="E15" s="28">
        <v>39</v>
      </c>
      <c r="F15" s="28">
        <v>37</v>
      </c>
      <c r="G15" s="64">
        <v>94.871794871794862</v>
      </c>
      <c r="H15" s="28">
        <v>0</v>
      </c>
      <c r="I15" s="28">
        <v>1</v>
      </c>
      <c r="J15" s="28">
        <v>1</v>
      </c>
      <c r="K15" s="28">
        <v>0</v>
      </c>
      <c r="L15" s="28">
        <v>22</v>
      </c>
      <c r="M15" s="28">
        <v>6</v>
      </c>
      <c r="N15" s="65">
        <v>7</v>
      </c>
      <c r="O15" s="66">
        <v>6.8469702156795612E-2</v>
      </c>
    </row>
    <row r="16" spans="1:15" s="2" customFormat="1" ht="18" customHeight="1" x14ac:dyDescent="0.15">
      <c r="A16" s="13" t="s">
        <v>111</v>
      </c>
      <c r="B16" s="28">
        <v>39663</v>
      </c>
      <c r="C16" s="2">
        <v>1926</v>
      </c>
      <c r="D16" s="64">
        <v>12.2</v>
      </c>
      <c r="E16" s="28">
        <v>32</v>
      </c>
      <c r="F16" s="28">
        <v>32</v>
      </c>
      <c r="G16" s="64">
        <v>100</v>
      </c>
      <c r="H16" s="28">
        <v>0</v>
      </c>
      <c r="I16" s="28">
        <v>0</v>
      </c>
      <c r="J16" s="28">
        <v>0</v>
      </c>
      <c r="K16" s="28">
        <v>3</v>
      </c>
      <c r="L16" s="28">
        <v>13</v>
      </c>
      <c r="M16" s="28">
        <v>8</v>
      </c>
      <c r="N16" s="65">
        <v>8</v>
      </c>
      <c r="O16" s="66">
        <v>0</v>
      </c>
    </row>
    <row r="17" spans="1:15" s="2" customFormat="1" ht="18" customHeight="1" x14ac:dyDescent="0.15">
      <c r="A17" s="13" t="s">
        <v>45</v>
      </c>
      <c r="B17" s="28">
        <v>39916</v>
      </c>
      <c r="C17" s="2">
        <v>2826</v>
      </c>
      <c r="D17" s="64">
        <v>11.9</v>
      </c>
      <c r="E17" s="28">
        <v>39</v>
      </c>
      <c r="F17" s="28">
        <v>36</v>
      </c>
      <c r="G17" s="64">
        <v>92.3</v>
      </c>
      <c r="H17" s="28">
        <v>1</v>
      </c>
      <c r="I17" s="28">
        <v>0</v>
      </c>
      <c r="J17" s="28">
        <v>0</v>
      </c>
      <c r="K17" s="28">
        <v>1</v>
      </c>
      <c r="L17" s="28">
        <v>20</v>
      </c>
      <c r="M17" s="28">
        <v>4</v>
      </c>
      <c r="N17" s="65">
        <v>10</v>
      </c>
      <c r="O17" s="66">
        <v>0.04</v>
      </c>
    </row>
    <row r="18" spans="1:15" s="2" customFormat="1" ht="18" customHeight="1" x14ac:dyDescent="0.15">
      <c r="A18" s="13" t="s">
        <v>46</v>
      </c>
      <c r="B18" s="28">
        <v>40184</v>
      </c>
      <c r="C18" s="2">
        <v>2478</v>
      </c>
      <c r="D18" s="64">
        <v>13.2</v>
      </c>
      <c r="E18" s="28">
        <v>37</v>
      </c>
      <c r="F18" s="28">
        <v>34</v>
      </c>
      <c r="G18" s="64">
        <v>91.9</v>
      </c>
      <c r="H18" s="28">
        <v>0</v>
      </c>
      <c r="I18" s="28">
        <v>0</v>
      </c>
      <c r="J18" s="28">
        <v>0</v>
      </c>
      <c r="K18" s="28">
        <v>0</v>
      </c>
      <c r="L18" s="28">
        <v>16</v>
      </c>
      <c r="M18" s="28">
        <v>11</v>
      </c>
      <c r="N18" s="65">
        <v>7</v>
      </c>
      <c r="O18" s="66">
        <v>0</v>
      </c>
    </row>
    <row r="19" spans="1:15" s="2" customFormat="1" ht="18" customHeight="1" x14ac:dyDescent="0.15">
      <c r="A19" s="13" t="s">
        <v>47</v>
      </c>
      <c r="B19" s="28">
        <v>40212</v>
      </c>
      <c r="C19" s="2">
        <v>2706</v>
      </c>
      <c r="D19" s="64">
        <v>12.9</v>
      </c>
      <c r="E19" s="28">
        <v>22</v>
      </c>
      <c r="F19" s="28">
        <v>22</v>
      </c>
      <c r="G19" s="64">
        <v>100</v>
      </c>
      <c r="H19" s="28">
        <v>0</v>
      </c>
      <c r="I19" s="28">
        <v>0</v>
      </c>
      <c r="J19" s="28">
        <v>0</v>
      </c>
      <c r="K19" s="28">
        <v>1</v>
      </c>
      <c r="L19" s="28">
        <v>15</v>
      </c>
      <c r="M19" s="28">
        <v>1</v>
      </c>
      <c r="N19" s="65">
        <v>5</v>
      </c>
      <c r="O19" s="66">
        <v>0</v>
      </c>
    </row>
    <row r="20" spans="1:15" s="2" customFormat="1" ht="18" customHeight="1" x14ac:dyDescent="0.15">
      <c r="A20" s="14" t="s">
        <v>636</v>
      </c>
      <c r="B20" s="31">
        <v>40332</v>
      </c>
      <c r="C20" s="15">
        <v>2462</v>
      </c>
      <c r="D20" s="100">
        <v>12.8</v>
      </c>
      <c r="E20" s="31">
        <v>20</v>
      </c>
      <c r="F20" s="31">
        <v>20</v>
      </c>
      <c r="G20" s="100">
        <v>100</v>
      </c>
      <c r="H20" s="31">
        <v>0</v>
      </c>
      <c r="I20" s="31">
        <v>0</v>
      </c>
      <c r="J20" s="31">
        <v>0</v>
      </c>
      <c r="K20" s="31">
        <v>3</v>
      </c>
      <c r="L20" s="31">
        <v>10</v>
      </c>
      <c r="M20" s="31">
        <v>3</v>
      </c>
      <c r="N20" s="101">
        <v>4</v>
      </c>
      <c r="O20" s="102">
        <v>0</v>
      </c>
    </row>
    <row r="21" spans="1:15" s="19" customFormat="1" ht="18" customHeight="1" x14ac:dyDescent="0.15">
      <c r="A21" s="17" t="s">
        <v>112</v>
      </c>
      <c r="B21" s="18"/>
      <c r="C21" s="18"/>
      <c r="D21" s="18"/>
      <c r="E21" s="18"/>
      <c r="F21" s="18"/>
      <c r="G21" s="18"/>
      <c r="H21" s="18"/>
      <c r="I21" s="18"/>
      <c r="J21" s="18"/>
      <c r="K21" s="18"/>
      <c r="L21" s="18"/>
      <c r="M21" s="18"/>
    </row>
    <row r="22" spans="1:15" s="18" customFormat="1" ht="13.5" x14ac:dyDescent="0.15">
      <c r="A22" s="20" t="s">
        <v>161</v>
      </c>
      <c r="B22" s="20"/>
      <c r="C22" s="20"/>
      <c r="D22" s="20"/>
      <c r="E22" s="20"/>
      <c r="F22" s="20"/>
      <c r="G22" s="20"/>
      <c r="H22" s="20"/>
      <c r="I22" s="20"/>
      <c r="J22" s="20"/>
      <c r="K22" s="20"/>
      <c r="L22" s="20"/>
      <c r="M22" s="20"/>
    </row>
    <row r="23" spans="1:15" s="18" customFormat="1" ht="13.5" x14ac:dyDescent="0.15">
      <c r="A23" s="20" t="s">
        <v>162</v>
      </c>
      <c r="B23" s="20"/>
      <c r="C23" s="20"/>
      <c r="D23" s="20"/>
      <c r="E23" s="20"/>
      <c r="F23" s="20"/>
      <c r="G23" s="20"/>
      <c r="H23" s="20"/>
      <c r="I23" s="20"/>
      <c r="J23" s="20"/>
      <c r="K23" s="20"/>
      <c r="L23" s="20"/>
      <c r="M23" s="20"/>
    </row>
    <row r="24" spans="1:15" s="18" customFormat="1" ht="13.5" x14ac:dyDescent="0.15">
      <c r="A24" s="18" t="s">
        <v>163</v>
      </c>
    </row>
    <row r="25" spans="1:15" s="18" customFormat="1" ht="13.5" x14ac:dyDescent="0.15">
      <c r="A25" s="18" t="s">
        <v>164</v>
      </c>
    </row>
    <row r="26" spans="1:15" s="18" customFormat="1" ht="30" customHeight="1" x14ac:dyDescent="0.15">
      <c r="A26" s="151" t="s">
        <v>165</v>
      </c>
      <c r="B26" s="151"/>
      <c r="C26" s="151"/>
      <c r="D26" s="151"/>
      <c r="E26" s="151"/>
      <c r="F26" s="151"/>
      <c r="G26" s="151"/>
      <c r="H26" s="151"/>
      <c r="I26" s="151"/>
      <c r="J26" s="151"/>
      <c r="K26" s="151"/>
      <c r="L26" s="151"/>
      <c r="M26" s="151"/>
      <c r="N26" s="151"/>
      <c r="O26" s="151"/>
    </row>
    <row r="27" spans="1:15" s="18" customFormat="1" ht="13.5" x14ac:dyDescent="0.15"/>
    <row r="28" spans="1:15" s="18" customFormat="1" ht="13.5" x14ac:dyDescent="0.15"/>
    <row r="29" spans="1:15" s="18" customFormat="1" ht="13.5" x14ac:dyDescent="0.15"/>
    <row r="30" spans="1:15" s="18" customFormat="1" ht="13.5" x14ac:dyDescent="0.15"/>
    <row r="31" spans="1:15" s="18" customFormat="1" ht="13.5" x14ac:dyDescent="0.15"/>
    <row r="32" spans="1:15" s="18" customFormat="1" ht="13.5" x14ac:dyDescent="0.15"/>
    <row r="33" s="18" customFormat="1" ht="13.5" x14ac:dyDescent="0.15"/>
  </sheetData>
  <mergeCells count="16">
    <mergeCell ref="A26:O26"/>
    <mergeCell ref="G4:G6"/>
    <mergeCell ref="H4:N4"/>
    <mergeCell ref="O4:O6"/>
    <mergeCell ref="H5:H6"/>
    <mergeCell ref="I5:J5"/>
    <mergeCell ref="K5:K6"/>
    <mergeCell ref="L5:L6"/>
    <mergeCell ref="M5:M6"/>
    <mergeCell ref="N5:N6"/>
    <mergeCell ref="A4:A6"/>
    <mergeCell ref="B4:B6"/>
    <mergeCell ref="C4:C6"/>
    <mergeCell ref="D4:D6"/>
    <mergeCell ref="E4:E6"/>
    <mergeCell ref="F4:F6"/>
  </mergeCells>
  <phoneticPr fontId="1"/>
  <pageMargins left="0.7" right="0.7" top="0.75" bottom="0.75" header="0.3" footer="0.3"/>
  <pageSetup paperSize="9" scale="86" orientation="landscape" r:id="rId1"/>
  <headerFooter>
    <oddHeader>&amp;R四街道市統計　&amp;A.xlsx</oddHeader>
    <oddFooter>&amp;R（&amp;D印刷）</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DBB1-C33C-457B-BE49-C83103723C21}">
  <sheetPr>
    <tabColor theme="4"/>
    <pageSetUpPr fitToPage="1"/>
  </sheetPr>
  <dimension ref="A1:M32"/>
  <sheetViews>
    <sheetView view="pageBreakPreview" zoomScaleNormal="100" zoomScaleSheetLayoutView="100" workbookViewId="0"/>
  </sheetViews>
  <sheetFormatPr defaultRowHeight="14.25" x14ac:dyDescent="0.15"/>
  <cols>
    <col min="1" max="7" width="11.375" style="3" customWidth="1"/>
    <col min="8" max="12" width="9.5" style="3" customWidth="1"/>
    <col min="13" max="13" width="11.375" style="3" customWidth="1"/>
    <col min="14" max="21" width="7" style="3" customWidth="1"/>
    <col min="22" max="16384" width="9" style="3"/>
  </cols>
  <sheetData>
    <row r="1" spans="1:13" s="2" customFormat="1" x14ac:dyDescent="0.15">
      <c r="A1" s="1" t="s">
        <v>166</v>
      </c>
    </row>
    <row r="2" spans="1:13" s="2" customFormat="1" x14ac:dyDescent="0.15">
      <c r="A2" s="3"/>
    </row>
    <row r="3" spans="1:13" ht="15" thickBot="1" x14ac:dyDescent="0.2">
      <c r="A3" s="18" t="s">
        <v>25</v>
      </c>
      <c r="B3" s="2"/>
      <c r="C3" s="2"/>
      <c r="D3" s="2"/>
      <c r="E3" s="2"/>
      <c r="F3" s="2"/>
      <c r="G3" s="2"/>
      <c r="H3" s="2"/>
      <c r="I3" s="2"/>
      <c r="J3" s="2"/>
      <c r="K3" s="28"/>
      <c r="M3" s="49" t="s">
        <v>92</v>
      </c>
    </row>
    <row r="4" spans="1:13" s="9" customFormat="1" ht="18" customHeight="1" thickTop="1" x14ac:dyDescent="0.15">
      <c r="A4" s="116" t="s">
        <v>4</v>
      </c>
      <c r="B4" s="125" t="s">
        <v>134</v>
      </c>
      <c r="C4" s="125" t="s">
        <v>135</v>
      </c>
      <c r="D4" s="128" t="s">
        <v>136</v>
      </c>
      <c r="E4" s="150" t="s">
        <v>137</v>
      </c>
      <c r="F4" s="150" t="s">
        <v>138</v>
      </c>
      <c r="G4" s="129" t="s">
        <v>139</v>
      </c>
      <c r="H4" s="128" t="s">
        <v>140</v>
      </c>
      <c r="I4" s="147"/>
      <c r="J4" s="147"/>
      <c r="K4" s="147"/>
      <c r="L4" s="129"/>
      <c r="M4" s="148" t="s">
        <v>141</v>
      </c>
    </row>
    <row r="5" spans="1:13" s="9" customFormat="1" ht="37.5" customHeight="1" x14ac:dyDescent="0.15">
      <c r="A5" s="117"/>
      <c r="B5" s="127"/>
      <c r="C5" s="127"/>
      <c r="D5" s="149"/>
      <c r="E5" s="126"/>
      <c r="F5" s="126"/>
      <c r="G5" s="146"/>
      <c r="H5" s="53" t="s">
        <v>167</v>
      </c>
      <c r="I5" s="53" t="s">
        <v>168</v>
      </c>
      <c r="J5" s="53" t="s">
        <v>169</v>
      </c>
      <c r="K5" s="53" t="s">
        <v>62</v>
      </c>
      <c r="L5" s="68" t="s">
        <v>147</v>
      </c>
      <c r="M5" s="144"/>
    </row>
    <row r="6" spans="1:13" s="2" customFormat="1" ht="18" customHeight="1" x14ac:dyDescent="0.15">
      <c r="A6" s="13" t="s">
        <v>102</v>
      </c>
      <c r="B6" s="52">
        <v>20176</v>
      </c>
      <c r="C6" s="2">
        <v>7380</v>
      </c>
      <c r="D6" s="64">
        <v>36.6</v>
      </c>
      <c r="E6" s="2">
        <v>216</v>
      </c>
      <c r="F6" s="2">
        <v>212</v>
      </c>
      <c r="G6" s="59">
        <v>98.1</v>
      </c>
      <c r="H6" s="2">
        <v>9</v>
      </c>
      <c r="I6" s="2">
        <v>0</v>
      </c>
      <c r="J6" s="2">
        <v>104</v>
      </c>
      <c r="K6" s="2">
        <v>51</v>
      </c>
      <c r="L6" s="2">
        <v>48</v>
      </c>
      <c r="M6" s="66">
        <f t="shared" ref="M6:M11" si="0">H6/C6*100</f>
        <v>0.12195121951219512</v>
      </c>
    </row>
    <row r="7" spans="1:13" s="2" customFormat="1" ht="18" customHeight="1" x14ac:dyDescent="0.15">
      <c r="A7" s="13" t="s">
        <v>170</v>
      </c>
      <c r="B7" s="52">
        <v>20097</v>
      </c>
      <c r="C7" s="2">
        <v>7478</v>
      </c>
      <c r="D7" s="59">
        <v>37.200000000000003</v>
      </c>
      <c r="E7" s="2">
        <v>319</v>
      </c>
      <c r="F7" s="2">
        <v>297</v>
      </c>
      <c r="G7" s="59">
        <f>F7/E7*100</f>
        <v>93.103448275862064</v>
      </c>
      <c r="H7" s="2">
        <v>10</v>
      </c>
      <c r="I7" s="2">
        <v>0</v>
      </c>
      <c r="J7" s="2">
        <v>128</v>
      </c>
      <c r="K7" s="28">
        <v>65</v>
      </c>
      <c r="L7" s="28">
        <v>84</v>
      </c>
      <c r="M7" s="66">
        <f t="shared" si="0"/>
        <v>0.13372559507889811</v>
      </c>
    </row>
    <row r="8" spans="1:13" s="2" customFormat="1" ht="18" customHeight="1" x14ac:dyDescent="0.15">
      <c r="A8" s="13" t="s">
        <v>171</v>
      </c>
      <c r="B8" s="52">
        <v>20767</v>
      </c>
      <c r="C8" s="69">
        <v>7359</v>
      </c>
      <c r="D8" s="59">
        <v>35.4</v>
      </c>
      <c r="E8" s="2">
        <v>254</v>
      </c>
      <c r="F8" s="2">
        <v>241</v>
      </c>
      <c r="G8" s="59">
        <v>94.9</v>
      </c>
      <c r="H8" s="2">
        <v>11</v>
      </c>
      <c r="I8" s="2">
        <v>0</v>
      </c>
      <c r="J8" s="2">
        <v>109</v>
      </c>
      <c r="K8" s="2">
        <v>50</v>
      </c>
      <c r="L8" s="2">
        <v>71</v>
      </c>
      <c r="M8" s="66">
        <f t="shared" si="0"/>
        <v>0.14947683109118087</v>
      </c>
    </row>
    <row r="9" spans="1:13" s="2" customFormat="1" ht="18" customHeight="1" x14ac:dyDescent="0.15">
      <c r="A9" s="13" t="s">
        <v>172</v>
      </c>
      <c r="B9" s="52">
        <v>19189</v>
      </c>
      <c r="C9" s="69">
        <v>7393</v>
      </c>
      <c r="D9" s="59">
        <v>38.5</v>
      </c>
      <c r="E9" s="2">
        <v>221</v>
      </c>
      <c r="F9" s="2">
        <v>215</v>
      </c>
      <c r="G9" s="59">
        <v>97.3</v>
      </c>
      <c r="H9" s="2">
        <v>12</v>
      </c>
      <c r="I9" s="2">
        <v>0</v>
      </c>
      <c r="J9" s="69">
        <v>97</v>
      </c>
      <c r="K9" s="69">
        <v>63</v>
      </c>
      <c r="L9" s="60">
        <v>46</v>
      </c>
      <c r="M9" s="66">
        <f t="shared" si="0"/>
        <v>0.16231570404436629</v>
      </c>
    </row>
    <row r="10" spans="1:13" s="2" customFormat="1" ht="18" customHeight="1" x14ac:dyDescent="0.15">
      <c r="A10" s="13" t="s">
        <v>173</v>
      </c>
      <c r="B10" s="28">
        <v>19189</v>
      </c>
      <c r="C10" s="69">
        <v>7796</v>
      </c>
      <c r="D10" s="64">
        <v>40.6</v>
      </c>
      <c r="E10" s="28">
        <v>222</v>
      </c>
      <c r="F10" s="28">
        <v>215</v>
      </c>
      <c r="G10" s="64">
        <v>96.8</v>
      </c>
      <c r="H10" s="28">
        <v>7</v>
      </c>
      <c r="I10" s="28">
        <v>0</v>
      </c>
      <c r="J10" s="28">
        <v>105</v>
      </c>
      <c r="K10" s="28">
        <v>53</v>
      </c>
      <c r="L10" s="28">
        <v>50</v>
      </c>
      <c r="M10" s="66">
        <f t="shared" si="0"/>
        <v>8.9789635710620833E-2</v>
      </c>
    </row>
    <row r="11" spans="1:13" s="2" customFormat="1" ht="18" customHeight="1" x14ac:dyDescent="0.15">
      <c r="A11" s="13" t="s">
        <v>174</v>
      </c>
      <c r="B11" s="28">
        <v>34339</v>
      </c>
      <c r="C11" s="60">
        <v>7839</v>
      </c>
      <c r="D11" s="64">
        <v>22.8</v>
      </c>
      <c r="E11" s="28">
        <v>279</v>
      </c>
      <c r="F11" s="28">
        <v>259</v>
      </c>
      <c r="G11" s="64">
        <v>92.8</v>
      </c>
      <c r="H11" s="28">
        <v>9</v>
      </c>
      <c r="I11" s="28">
        <v>0</v>
      </c>
      <c r="J11" s="28">
        <v>94</v>
      </c>
      <c r="K11" s="28">
        <v>47</v>
      </c>
      <c r="L11" s="28">
        <v>109</v>
      </c>
      <c r="M11" s="66">
        <f t="shared" si="0"/>
        <v>0.11481056257175661</v>
      </c>
    </row>
    <row r="12" spans="1:13" s="2" customFormat="1" ht="18" customHeight="1" x14ac:dyDescent="0.15">
      <c r="A12" s="13" t="s">
        <v>175</v>
      </c>
      <c r="B12" s="28">
        <v>34605</v>
      </c>
      <c r="C12" s="2">
        <v>7827</v>
      </c>
      <c r="D12" s="64">
        <v>22.6</v>
      </c>
      <c r="E12" s="28">
        <v>275</v>
      </c>
      <c r="F12" s="28">
        <v>263</v>
      </c>
      <c r="G12" s="64">
        <v>95.6</v>
      </c>
      <c r="H12" s="28">
        <v>7</v>
      </c>
      <c r="I12" s="28">
        <v>0</v>
      </c>
      <c r="J12" s="28">
        <v>102</v>
      </c>
      <c r="K12" s="28">
        <v>76</v>
      </c>
      <c r="L12" s="28">
        <v>88</v>
      </c>
      <c r="M12" s="66">
        <f>H12/C12*100</f>
        <v>8.9434010476555512E-2</v>
      </c>
    </row>
    <row r="13" spans="1:13" s="2" customFormat="1" ht="18" customHeight="1" x14ac:dyDescent="0.15">
      <c r="A13" s="13" t="s">
        <v>176</v>
      </c>
      <c r="B13" s="28">
        <v>34908</v>
      </c>
      <c r="C13" s="2">
        <v>8053</v>
      </c>
      <c r="D13" s="64">
        <v>23.1</v>
      </c>
      <c r="E13" s="28">
        <v>300</v>
      </c>
      <c r="F13" s="28">
        <v>295</v>
      </c>
      <c r="G13" s="64">
        <f>F13/E13*100</f>
        <v>98.333333333333329</v>
      </c>
      <c r="H13" s="28">
        <v>9</v>
      </c>
      <c r="I13" s="28">
        <v>0</v>
      </c>
      <c r="J13" s="28">
        <v>95</v>
      </c>
      <c r="K13" s="28">
        <v>88</v>
      </c>
      <c r="L13" s="28">
        <v>109</v>
      </c>
      <c r="M13" s="66">
        <f>H13/C13*100</f>
        <v>0.11175959269837327</v>
      </c>
    </row>
    <row r="14" spans="1:13" s="2" customFormat="1" ht="18" customHeight="1" x14ac:dyDescent="0.15">
      <c r="A14" s="13" t="s">
        <v>110</v>
      </c>
      <c r="B14" s="28">
        <v>35176</v>
      </c>
      <c r="C14" s="2">
        <v>7704</v>
      </c>
      <c r="D14" s="64">
        <v>21.901296338412553</v>
      </c>
      <c r="E14" s="28">
        <v>204</v>
      </c>
      <c r="F14" s="28">
        <v>200</v>
      </c>
      <c r="G14" s="64">
        <v>98.039215686274503</v>
      </c>
      <c r="H14" s="28">
        <v>17</v>
      </c>
      <c r="I14" s="28">
        <v>2</v>
      </c>
      <c r="J14" s="28">
        <v>1</v>
      </c>
      <c r="K14" s="28">
        <v>126</v>
      </c>
      <c r="L14" s="28">
        <v>54</v>
      </c>
      <c r="M14" s="66">
        <v>0.22066458982346834</v>
      </c>
    </row>
    <row r="15" spans="1:13" s="2" customFormat="1" ht="18" customHeight="1" x14ac:dyDescent="0.15">
      <c r="A15" s="13" t="s">
        <v>111</v>
      </c>
      <c r="B15" s="28">
        <v>35462</v>
      </c>
      <c r="C15" s="2">
        <v>6112</v>
      </c>
      <c r="D15" s="64">
        <v>17.235350516045344</v>
      </c>
      <c r="E15" s="28">
        <v>164</v>
      </c>
      <c r="F15" s="28">
        <v>158</v>
      </c>
      <c r="G15" s="64">
        <v>96.341463414634148</v>
      </c>
      <c r="H15" s="28">
        <v>14</v>
      </c>
      <c r="I15" s="28">
        <v>0</v>
      </c>
      <c r="J15" s="28">
        <v>2</v>
      </c>
      <c r="K15" s="28">
        <v>86</v>
      </c>
      <c r="L15" s="28">
        <v>56</v>
      </c>
      <c r="M15" s="66">
        <v>0.22905759162303663</v>
      </c>
    </row>
    <row r="16" spans="1:13" s="2" customFormat="1" ht="18" customHeight="1" x14ac:dyDescent="0.15">
      <c r="A16" s="13" t="s">
        <v>45</v>
      </c>
      <c r="B16" s="28">
        <v>35716</v>
      </c>
      <c r="C16" s="2">
        <v>5645</v>
      </c>
      <c r="D16" s="64">
        <v>15.8</v>
      </c>
      <c r="E16" s="28">
        <v>185</v>
      </c>
      <c r="F16" s="28">
        <v>179</v>
      </c>
      <c r="G16" s="64">
        <v>96.8</v>
      </c>
      <c r="H16" s="28">
        <v>11</v>
      </c>
      <c r="I16" s="28">
        <v>0</v>
      </c>
      <c r="J16" s="28">
        <v>0</v>
      </c>
      <c r="K16" s="28">
        <v>107</v>
      </c>
      <c r="L16" s="28">
        <v>61</v>
      </c>
      <c r="M16" s="66">
        <v>0.19</v>
      </c>
    </row>
    <row r="17" spans="1:13" s="2" customFormat="1" ht="18" customHeight="1" x14ac:dyDescent="0.15">
      <c r="A17" s="13" t="s">
        <v>46</v>
      </c>
      <c r="B17" s="28">
        <v>35955</v>
      </c>
      <c r="C17" s="2">
        <v>5709</v>
      </c>
      <c r="D17" s="64">
        <v>15.9</v>
      </c>
      <c r="E17" s="28">
        <v>122</v>
      </c>
      <c r="F17" s="28">
        <v>119</v>
      </c>
      <c r="G17" s="64">
        <v>97.5</v>
      </c>
      <c r="H17" s="28">
        <v>11</v>
      </c>
      <c r="I17" s="28">
        <v>0</v>
      </c>
      <c r="J17" s="28">
        <v>2</v>
      </c>
      <c r="K17" s="28">
        <v>72</v>
      </c>
      <c r="L17" s="28">
        <v>34</v>
      </c>
      <c r="M17" s="66">
        <v>0.19</v>
      </c>
    </row>
    <row r="18" spans="1:13" s="2" customFormat="1" ht="18" customHeight="1" x14ac:dyDescent="0.15">
      <c r="A18" s="13" t="s">
        <v>47</v>
      </c>
      <c r="B18" s="28">
        <v>36052</v>
      </c>
      <c r="C18" s="2">
        <v>5871</v>
      </c>
      <c r="D18" s="64">
        <v>16.3</v>
      </c>
      <c r="E18" s="28">
        <v>138</v>
      </c>
      <c r="F18" s="28">
        <v>132</v>
      </c>
      <c r="G18" s="64">
        <v>95.7</v>
      </c>
      <c r="H18" s="28">
        <v>17</v>
      </c>
      <c r="I18" s="28">
        <v>0</v>
      </c>
      <c r="J18" s="28">
        <v>1</v>
      </c>
      <c r="K18" s="28">
        <v>72</v>
      </c>
      <c r="L18" s="28">
        <v>42</v>
      </c>
      <c r="M18" s="66">
        <v>0.28999999999999998</v>
      </c>
    </row>
    <row r="19" spans="1:13" s="2" customFormat="1" ht="18" customHeight="1" x14ac:dyDescent="0.15">
      <c r="A19" s="14" t="s">
        <v>636</v>
      </c>
      <c r="B19" s="31">
        <v>36153</v>
      </c>
      <c r="C19" s="15">
        <v>5601</v>
      </c>
      <c r="D19" s="100">
        <v>15.5</v>
      </c>
      <c r="E19" s="31">
        <v>129</v>
      </c>
      <c r="F19" s="31">
        <v>126</v>
      </c>
      <c r="G19" s="100">
        <f>F19/E19*100</f>
        <v>97.674418604651152</v>
      </c>
      <c r="H19" s="31">
        <v>10</v>
      </c>
      <c r="I19" s="31">
        <v>0</v>
      </c>
      <c r="J19" s="31">
        <v>1</v>
      </c>
      <c r="K19" s="31">
        <v>68</v>
      </c>
      <c r="L19" s="31">
        <v>47</v>
      </c>
      <c r="M19" s="102">
        <f>H19/C19*100</f>
        <v>0.17853954650955187</v>
      </c>
    </row>
    <row r="20" spans="1:13" s="19" customFormat="1" ht="18" customHeight="1" x14ac:dyDescent="0.15">
      <c r="A20" s="17" t="s">
        <v>112</v>
      </c>
      <c r="B20" s="18"/>
      <c r="C20" s="18"/>
      <c r="D20" s="18"/>
      <c r="E20" s="18"/>
      <c r="F20" s="18"/>
      <c r="G20" s="18"/>
      <c r="H20" s="18"/>
      <c r="I20" s="18"/>
      <c r="J20" s="18"/>
      <c r="K20" s="18"/>
    </row>
    <row r="21" spans="1:13" s="18" customFormat="1" ht="13.5" x14ac:dyDescent="0.15">
      <c r="A21" s="20" t="s">
        <v>177</v>
      </c>
      <c r="B21" s="20"/>
      <c r="C21" s="20"/>
      <c r="D21" s="20"/>
      <c r="E21" s="20"/>
      <c r="F21" s="20"/>
      <c r="G21" s="20"/>
      <c r="H21" s="20"/>
      <c r="I21" s="20"/>
      <c r="J21" s="20"/>
      <c r="K21" s="20"/>
      <c r="L21" s="70"/>
    </row>
    <row r="22" spans="1:13" s="63" customFormat="1" ht="13.5" x14ac:dyDescent="0.15"/>
    <row r="23" spans="1:13" s="18" customFormat="1" ht="13.5" x14ac:dyDescent="0.15"/>
    <row r="24" spans="1:13" s="18" customFormat="1" ht="13.5" x14ac:dyDescent="0.15"/>
    <row r="25" spans="1:13" s="18" customFormat="1" ht="13.5" x14ac:dyDescent="0.15"/>
    <row r="26" spans="1:13" s="18" customFormat="1" ht="13.5" x14ac:dyDescent="0.15"/>
    <row r="27" spans="1:13" s="18" customFormat="1" ht="13.5" x14ac:dyDescent="0.15"/>
    <row r="28" spans="1:13" s="18" customFormat="1" ht="13.5" x14ac:dyDescent="0.15"/>
    <row r="29" spans="1:13" s="18" customFormat="1" ht="13.5" x14ac:dyDescent="0.15"/>
    <row r="30" spans="1:13" s="18" customFormat="1" ht="13.5" x14ac:dyDescent="0.15"/>
    <row r="31" spans="1:13" s="18" customFormat="1" ht="13.5" x14ac:dyDescent="0.15"/>
    <row r="32" spans="1:13" s="18" customFormat="1" ht="13.5" x14ac:dyDescent="0.15"/>
  </sheetData>
  <mergeCells count="9">
    <mergeCell ref="G4:G5"/>
    <mergeCell ref="H4:L4"/>
    <mergeCell ref="M4:M5"/>
    <mergeCell ref="A4:A5"/>
    <mergeCell ref="B4:B5"/>
    <mergeCell ref="C4:C5"/>
    <mergeCell ref="D4:D5"/>
    <mergeCell ref="E4:E5"/>
    <mergeCell ref="F4:F5"/>
  </mergeCells>
  <phoneticPr fontId="1"/>
  <pageMargins left="0.78740157480314965" right="0.19685039370078741" top="0.78740157480314965" bottom="0.39370078740157483" header="0.51181102362204722" footer="0.51181102362204722"/>
  <pageSetup paperSize="9" firstPageNumber="0" fitToHeight="0" orientation="landscape" r:id="rId1"/>
  <headerFooter scaleWithDoc="0" alignWithMargins="0">
    <oddHeader>&amp;R&amp;"ＭＳ ゴシック,標準"四街道市統計　&amp;A.xlsx</oddHeader>
    <oddFooter>&amp;R&amp;"ＭＳ ゴシック,標準"（&amp;D印刷）</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1101</vt:lpstr>
      <vt:lpstr>1102</vt:lpstr>
      <vt:lpstr>1103</vt:lpstr>
      <vt:lpstr>1104</vt:lpstr>
      <vt:lpstr>1105</vt:lpstr>
      <vt:lpstr>1106</vt:lpstr>
      <vt:lpstr>1107</vt:lpstr>
      <vt:lpstr>1108</vt:lpstr>
      <vt:lpstr>1109</vt:lpstr>
      <vt:lpstr>1110</vt:lpstr>
      <vt:lpstr>1111</vt:lpstr>
      <vt:lpstr>1112</vt:lpstr>
      <vt:lpstr>1113</vt:lpstr>
      <vt:lpstr>'1106'!Print_Area</vt:lpstr>
      <vt:lpstr>'1113'!Print_Titles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2026-03-26T05:12:55Z</cp:lastPrinted>
  <dcterms:created xsi:type="dcterms:W3CDTF">2006-03-02T09:45:10Z</dcterms:created>
  <dcterms:modified xsi:type="dcterms:W3CDTF">2026-03-26T05:12:58Z</dcterms:modified>
</cp:coreProperties>
</file>