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AM35" i="9"/>
  <c r="CO34" i="9"/>
  <c r="BW34" i="9"/>
  <c r="C34" i="9"/>
  <c r="C35" i="9" s="1"/>
  <c r="C36"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<sst xmlns="http://schemas.openxmlformats.org/spreadsheetml/2006/main" count="1019" uniqueCount="549">
  <si>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</si>
  <si>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</si>
  <si>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</si>
  <si>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</si>
  <si>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</si>
  <si>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</si>
  <si>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</si>
  <si>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</si>
  <si>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</si>
  <si>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</si>
  <si>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</si>
  <si>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</si>
  <si>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</si>
  <si>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</si>
  <si>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</si>
  <si>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</si>
  <si>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</si>
  <si>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</si>
  <si>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</si>
  <si>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</si>
  <si>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</si>
  <si>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</si>
  <si>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</si>
  <si>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</si>
  <si>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</si>
  <si>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</si>
  <si>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</si>
  <si>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</si>
  <si>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</si>
  <si>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</si>
  <si>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</si>
  <si>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</si>
  <si>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</si>
  <si>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</si>
  <si>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</si>
  <si>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</si>
  <si>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</si>
  <si>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</si>
  <si>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</si>
  <si>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</si>
  <si>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</si>
  <si>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</si>
  <si>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</si>
  <si>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</si>
  <si>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</si>
  <si>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</si>
  <si>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</si>
  <si>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</si>
  <si>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</si>
  <si>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</si>
  <si>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</si>
  <si>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</si>
  <si>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</si>
  <si>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</si>
  <si>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</si>
  <si>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</si>
  <si>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</si>
  <si>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</si>
  <si>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</si>
  <si>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</si>
  <si>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</si>
  <si>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</si>
  <si>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</si>
  <si>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</si>
  <si>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</si>
  <si>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</si>
  <si>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</si>
  <si>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</si>
  <si>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</si>
  <si>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</si>
  <si>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</si>
  <si>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</si>
  <si>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</si>
  <si>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</si>
  <si>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</si>
  <si>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</si>
  <si>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</si>
  <si>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</si>
  <si>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</si>
  <si>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</si>
  <si>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</si>
  <si>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</si>
  <si>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</si>
  <si>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</si>
  <si>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</si>
  <si>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</si>
  <si>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</si>
  <si>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</si>
  <si>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</si>
  <si>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</si>
  <si>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</si>
  <si>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</si>
  <si>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</si>
  <si>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</si>
  <si>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</si>
  <si>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</si>
  <si>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</si>
  <si>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</si>
  <si>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</si>
  <si>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</si>
  <si>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</si>
  <si>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</si>
  <si>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</si>
  <si>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</si>
  <si>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</si>
  <si>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</si>
  <si>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</si>
  <si>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</si>
  <si>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</si>
  <si>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</si>
  <si>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</si>
  <si>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</si>
  <si>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</si>
  <si>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</si>
  <si>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</si>
  <si>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</si>
  <si>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</si>
  <si>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</si>
  <si>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</si>
  <si>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</si>
  <si>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</si>
  <si>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</si>
  <si>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</si>
  <si>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</si>
  <si>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</si>
  <si>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</si>
  <si>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</si>
  <si>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</si>
  <si>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</si>
  <si>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</si>
  <si>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</si>
  <si>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</si>
  <si>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</si>
  <si>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</si>
  <si>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</si>
  <si>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</si>
  <si>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</si>
  <si>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</si>
  <si>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</si>
  <si>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</si>
  <si>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</si>
  <si>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</si>
  <si>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</si>
  <si>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</si>
  <si>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</si>
  <si>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</si>
  <si>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</si>
  <si>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</si>
  <si>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</si>
  <si>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</si>
  <si>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</si>
  <si>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</si>
  <si>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</si>
  <si>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</si>
  <si>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</si>
  <si>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</si>
  <si>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</si>
  <si>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</si>
  <si>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</si>
  <si>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</si>
  <si>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</si>
  <si>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</si>
  <si>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</si>
  <si>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</si>
  <si>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</si>
  <si>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</si>
  <si>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</si>
  <si>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</si>
  <si>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</si>
  <si>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</si>
  <si>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</si>
  <si>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</si>
  <si>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</si>
  <si>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</si>
  <si>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</si>
  <si>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</si>
  <si>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</si>
  <si>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</si>
  <si>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</si>
  <si>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</si>
  <si>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</si>
  <si>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</si>
  <si>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</si>
  <si>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</si>
  <si>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</si>
  <si>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</si>
  <si>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</si>
  <si>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</si>
  <si>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</si>
  <si>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</si>
  <si>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</si>
  <si>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</si>
  <si>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</si>
  <si>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</si>
  <si>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</si>
  <si>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千葉県四街道市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</si>
  <si>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</si>
  <si>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</si>
  <si>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</si>
  <si>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</si>
  <si>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</si>
  <si>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</si>
  <si>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</si>
  <si>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</si>
  <si>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</si>
  <si>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</si>
  <si>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</si>
  <si>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</si>
  <si>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</si>
  <si>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</si>
  <si>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</si>
  <si>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</si>
  <si>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</si>
  <si>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</si>
  <si>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</si>
  <si>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</si>
  <si>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</si>
  <si>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</si>
  <si>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</si>
  <si>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</si>
  <si>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</si>
  <si>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</si>
  <si>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</si>
  <si>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</si>
  <si>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</si>
  <si>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</si>
  <si>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</si>
  <si>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</si>
  <si>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</si>
  <si>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</si>
  <si>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</si>
  <si>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</si>
  <si>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</si>
  <si>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</si>
  <si>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</si>
  <si>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</si>
  <si>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</si>
  <si>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</si>
  <si>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</si>
  <si>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</si>
  <si>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</si>
  <si>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</si>
  <si>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</si>
  <si>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</si>
  <si>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</si>
  <si>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</si>
  <si>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</si>
  <si>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</si>
  <si>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</si>
  <si>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</si>
  <si>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</si>
  <si>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</si>
  <si>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</si>
  <si>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</si>
  <si>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</si>
  <si>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</si>
  <si>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</si>
  <si>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</si>
  <si>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</si>
  <si>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</si>
  <si>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</si>
  <si>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</si>
  <si>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</si>
  <si>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</si>
  <si>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</si>
  <si>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</si>
  <si>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</si>
  <si>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</si>
  <si>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</si>
  <si>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</si>
  <si>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</si>
  <si>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</si>
  <si>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</si>
  <si>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</si>
  <si>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</si>
  <si>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</si>
  <si>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</si>
  <si>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</si>
  <si>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</si>
  <si>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</si>
  <si>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</si>
  <si>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</si>
  <si>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</si>
  <si>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</si>
  <si>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</si>
  <si>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</si>
  <si>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</si>
  <si>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</si>
  <si>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</si>
  <si>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</si>
  <si>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</si>
  <si>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</si>
  <si>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</si>
  <si>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</si>
  <si>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</si>
  <si>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</si>
  <si>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</si>
  <si>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</si>
  <si>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</si>
  <si>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</si>
  <si>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</si>
  <si>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</si>
  <si>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</si>
  <si>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</si>
  <si>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</si>
  <si>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</si>
  <si>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</si>
  <si>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</si>
  <si>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</si>
  <si>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</si>
  <si>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</si>
  <si>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</si>
  <si>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</si>
  <si>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</si>
  <si>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</si>
  <si>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</si>
  <si>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</si>
  <si>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</si>
  <si>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</si>
  <si>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</si>
  <si>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</si>
  <si>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</si>
  <si>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</si>
  <si>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</si>
  <si>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</si>
  <si>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</si>
  <si>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</si>
  <si>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</si>
  <si>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</si>
  <si>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</si>
  <si>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</si>
  <si>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</si>
  <si>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</si>
  <si>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</si>
  <si>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</si>
  <si>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</si>
  <si>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</si>
  <si>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</si>
  <si>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</si>
  <si>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</si>
  <si>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</si>
  <si>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</si>
  <si>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</si>
  <si>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</si>
  <si>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千葉県四街道市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</si>
  <si>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</si>
  <si>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</si>
  <si>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</si>
  <si>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</si>
  <si>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</si>
  <si>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</si>
  <si>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</si>
  <si>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</si>
  <si>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</si>
  <si>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</si>
  <si>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</si>
  <si>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</si>
  <si>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</si>
  <si>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</si>
  <si>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</si>
  <si>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</si>
  <si>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</si>
  <si>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</si>
  <si>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</si>
  <si>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</si>
  <si>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障害者就労支援センター事業特別会計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</si>
  <si>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</si>
  <si>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</si>
  <si>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</si>
  <si>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</si>
  <si>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</si>
  <si>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</si>
  <si>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</si>
  <si>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</si>
  <si>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</si>
  <si>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</si>
  <si>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</si>
  <si>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</si>
  <si>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</si>
  <si>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</si>
  <si>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</si>
  <si>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</si>
  <si>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</si>
  <si>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</si>
  <si>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</si>
  <si>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</si>
  <si>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</si>
  <si>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</si>
  <si>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</si>
  <si>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</si>
  <si>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</si>
  <si>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</si>
  <si>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</si>
  <si>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</si>
  <si>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</si>
  <si>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</si>
  <si>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</si>
  <si>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</si>
  <si>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</si>
  <si>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</si>
  <si>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</si>
  <si>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</si>
  <si>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</si>
  <si>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</si>
  <si>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</si>
  <si>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</si>
  <si>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</si>
  <si>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</si>
  <si>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</si>
  <si>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</si>
  <si>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</si>
  <si>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</si>
  <si>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</si>
  <si>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</si>
  <si>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</si>
  <si>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</si>
  <si>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</si>
  <si>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</si>
  <si>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</si>
  <si>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</si>
  <si>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</si>
  <si>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</si>
  <si>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</si>
  <si>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</si>
  <si>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</si>
  <si>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</si>
  <si>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</si>
  <si>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</si>
  <si>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</si>
  <si>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</si>
  <si>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</si>
  <si>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</si>
  <si>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</si>
  <si>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</si>
  <si>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</si>
  <si>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</si>
  <si>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</si>
  <si>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</si>
  <si>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</si>
  <si>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</si>
  <si>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</si>
  <si>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</si>
  <si>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</si>
  <si>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</si>
  <si>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</si>
  <si>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</si>
  <si>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</si>
  <si>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</si>
  <si>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</si>
  <si>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</si>
  <si>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</si>
  <si>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</si>
  <si>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</si>
  <si>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</si>
  <si>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</si>
  <si>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</si>
  <si>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</si>
  <si>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</si>
  <si>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</si>
  <si>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</si>
  <si>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</si>
  <si>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</si>
  <si>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</si>
  <si>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</si>
  <si>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</si>
  <si>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</si>
  <si>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</si>
  <si>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</si>
  <si>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</si>
  <si>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</si>
  <si>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</si>
  <si>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</si>
  <si>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</si>
  <si>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</si>
  <si>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</si>
  <si>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</si>
  <si>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</si>
  <si>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</si>
  <si>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</si>
  <si>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</si>
  <si>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</si>
  <si>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</si>
  <si>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</si>
  <si>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</si>
  <si>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</si>
  <si>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</si>
  <si>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</si>
  <si>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</si>
  <si>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</si>
  <si>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</si>
  <si>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</si>
  <si>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</si>
  <si>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</si>
  <si>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</si>
  <si>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</si>
  <si>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</si>
  <si>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</si>
  <si>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</si>
  <si>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</si>
  <si>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</si>
  <si>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</si>
  <si>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</si>
  <si>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</si>
  <si>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</si>
  <si>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</si>
  <si>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</si>
  <si>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</si>
  <si>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</si>
  <si>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</si>
  <si>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</si>
  <si>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</si>
  <si>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</si>
  <si>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</si>
  <si>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</si>
  <si>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</si>
  <si>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</si>
  <si>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</si>
  <si>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</si>
  <si>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</si>
  <si>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1.39</t>
  </si>
  <si>
    <t>▲ 0.36</t>
  </si>
  <si>
    <t>▲ 2.91</t>
  </si>
  <si>
    <t>水道事業</t>
  </si>
  <si>
    <t>一般会計</t>
  </si>
  <si>
    <t>国民健康保険特別会計</t>
  </si>
  <si>
    <t>公共下水道事業</t>
  </si>
  <si>
    <t>介護保険特別会計</t>
  </si>
  <si>
    <t>霊園事業特別会計</t>
  </si>
  <si>
    <t>障害者就労支援センター事業特別会計</t>
  </si>
  <si>
    <t>後期高齢者医療特別会計</t>
  </si>
  <si>
    <t>その他会計（赤字）</t>
  </si>
  <si>
    <t>その他会計（黒字）</t>
  </si>
  <si>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</si>
  <si>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</si>
  <si>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</si>
  <si>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</si>
  <si>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</si>
  <si>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</si>
  <si>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</si>
  <si>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</si>
  <si>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印旛郡市広域市町村圏事務組合（水道用水供給事業特別会計）</t>
    <rPh sb="0" eb="3">
      <t>インバグン</t>
    </rPh>
    <rPh sb="3" eb="4">
      <t>シ</t>
    </rPh>
    <rPh sb="4" eb="6">
      <t>コウイキ</t>
    </rPh>
    <rPh sb="6" eb="9">
      <t>シチョウソン</t>
    </rPh>
    <rPh sb="9" eb="10">
      <t>ケン</t>
    </rPh>
    <rPh sb="10" eb="12">
      <t>ジム</t>
    </rPh>
    <rPh sb="12" eb="14">
      <t>クミアイ</t>
    </rPh>
    <rPh sb="15" eb="17">
      <t>スイドウ</t>
    </rPh>
    <rPh sb="17" eb="18">
      <t>ヨウ</t>
    </rPh>
    <rPh sb="18" eb="19">
      <t>ミズ</t>
    </rPh>
    <rPh sb="19" eb="21">
      <t>キョウキュウ</t>
    </rPh>
    <rPh sb="21" eb="23">
      <t>ジギョウ</t>
    </rPh>
    <rPh sb="23" eb="25">
      <t>トクベツ</t>
    </rPh>
    <rPh sb="25" eb="2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</si>
  <si>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</si>
  <si>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t>
    <rPh sb="0" eb="3">
      <t>サクラシ</t>
    </rPh>
    <rPh sb="4" eb="8">
      <t>ヨツカイドウシ</t>
    </rPh>
    <rPh sb="9" eb="13">
      <t>シスイマチ</t>
    </rPh>
    <rPh sb="13" eb="15">
      <t>ソウサイ</t>
    </rPh>
    <rPh sb="15" eb="17">
      <t>クミアイ</t>
    </rPh>
    <phoneticPr fontId="2"/>
  </si>
  <si>
    <t>印旛利根川水防事務組合</t>
    <rPh sb="0" eb="2">
      <t>インバ</t>
    </rPh>
    <rPh sb="2" eb="5">
      <t>トネガワ</t>
    </rPh>
    <rPh sb="5" eb="7">
      <t>スイボウ</t>
    </rPh>
    <rPh sb="7" eb="9">
      <t>ジム</t>
    </rPh>
    <rPh sb="9" eb="11">
      <t>クミアイ</t>
    </rPh>
    <phoneticPr fontId="2"/>
  </si>
  <si>
    <t>-</t>
    <phoneticPr fontId="2"/>
  </si>
  <si>
    <t>四街道市地域振興財団</t>
    <rPh sb="0" eb="4">
      <t>ヨツカイドウシ</t>
    </rPh>
    <rPh sb="4" eb="6">
      <t>チイキ</t>
    </rPh>
    <rPh sb="6" eb="8">
      <t>シンコウ</t>
    </rPh>
    <rPh sb="8" eb="10">
      <t>ザイダン</t>
    </rPh>
    <phoneticPr fontId="2"/>
  </si>
  <si>
    <t>四街道市土地開発公社</t>
    <rPh sb="0" eb="4">
      <t>ヨツカイドウシ</t>
    </rPh>
    <rPh sb="4" eb="6">
      <t>トチ</t>
    </rPh>
    <rPh sb="6" eb="8">
      <t>カイハツ</t>
    </rPh>
    <rPh sb="8" eb="10">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</si>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</sst>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38741</c:v>
                </c:pt>
                <c:pt idx="1">
                  <c:v>23999</c:v>
                </c:pt>
                <c:pt idx="2">
                  <c:v>25023</c:v>
                </c:pt>
                <c:pt idx="3">
                  <c:v>37174</c:v>
                </c:pt>
                <c:pt idx="4">
                  <c:v>37636</c:v>
                </c:pt>
              </c:numCache>
            </c:numRef>
          </c:val>
          <c:smooth val="0"/>
        </c:ser>
        <c:dLbls>
          <c:showLegendKey val="0"/>
          <c:showVal val="0"/>
          <c:showCatName val="0"/>
          <c:showSerName val="0"/>
          <c:showPercent val="0"/>
          <c:showBubbleSize val="0"/>
        </c:dLbls>
        <c:marker val="1"/>
        <c:smooth val="0"/>
        <c:axId val="132564864"/>
        <c:axId val="132567040"/>
      </c:lineChart>
      <c:catAx>
        <c:axId val="132564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567040"/>
        <c:crosses val="autoZero"/>
        <c:auto val="1"/>
        <c:lblAlgn val="ctr"/>
        <c:lblOffset val="100"/>
        <c:tickLblSkip val="1"/>
        <c:tickMarkSkip val="1"/>
        <c:noMultiLvlLbl val="0"/>
      </c:catAx>
      <c:valAx>
        <c:axId val="132567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564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6.62</c:v>
                </c:pt>
                <c:pt idx="1">
                  <c:v>8.42</c:v>
                </c:pt>
                <c:pt idx="2">
                  <c:v>8.5</c:v>
                </c:pt>
                <c:pt idx="3">
                  <c:v>7.85</c:v>
                </c:pt>
                <c:pt idx="4">
                  <c:v>7.91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19.96</c:v>
                </c:pt>
                <c:pt idx="1">
                  <c:v>22.88</c:v>
                </c:pt>
                <c:pt idx="2">
                  <c:v>21.19</c:v>
                </c:pt>
                <c:pt idx="3">
                  <c:v>20.86</c:v>
                </c:pt>
                <c:pt idx="4">
                  <c:v>17.84</c:v>
                </c:pt>
              </c:numCache>
            </c:numRef>
          </c:val>
        </c:ser>
        <c:dLbls>
          <c:showLegendKey val="0"/>
          <c:showVal val="0"/>
          <c:showCatName val="0"/>
          <c:showSerName val="0"/>
          <c:showPercent val="0"/>
          <c:showBubbleSize val="0"/>
        </c:dLbls>
        <c:gapWidth val="250"/>
        <c:overlap val="100"/>
        <c:axId val="149018496"/>
        <c:axId val="149098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4.7300000000000004</c:v>
                </c:pt>
                <c:pt idx="1">
                  <c:v>5.12</c:v>
                </c:pt>
                <c:pt idx="2">
                  <c:v>-1.39</c:v>
                </c:pt>
                <c:pt idx="3">
                  <c:v>-0.36</c:v>
                </c:pt>
                <c:pt idx="4">
                  <c:v>-2.91</c:v>
                </c:pt>
              </c:numCache>
            </c:numRef>
          </c:val>
          <c:smooth val="0"/>
        </c:ser>
        <c:dLbls>
          <c:showLegendKey val="0"/>
          <c:showVal val="0"/>
          <c:showCatName val="0"/>
          <c:showSerName val="0"/>
          <c:showPercent val="0"/>
          <c:showBubbleSize val="0"/>
        </c:dLbls>
        <c:marker val="1"/>
        <c:smooth val="0"/>
        <c:axId val="149018496"/>
        <c:axId val="149098496"/>
      </c:lineChart>
      <c:catAx>
        <c:axId val="14901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098496"/>
        <c:crosses val="autoZero"/>
        <c:auto val="1"/>
        <c:lblAlgn val="ctr"/>
        <c:lblOffset val="100"/>
        <c:tickLblSkip val="1"/>
        <c:tickMarkSkip val="1"/>
        <c:noMultiLvlLbl val="0"/>
      </c:catAx>
      <c:valAx>
        <c:axId val="14909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01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0.06</c:v>
                </c:pt>
                <c:pt idx="8">
                  <c:v>#N/A</c:v>
                </c:pt>
                <c:pt idx="9">
                  <c:v>0.01</c:v>
                </c:pt>
              </c:numCache>
            </c:numRef>
          </c:val>
        </c:ser>
        <c:ser>
          <c:idx val="3"/>
          <c:order val="3"/>
          <c:tx>
            <c:strRef>
              <c:f>データシート!$A$30</c:f>
              <c:strCache>
                <c:ptCount val="1"/>
                <c:pt idx="0">
                  <c:v>障害者就労支援センター事業特別会計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0.17</c:v>
                </c:pt>
                <c:pt idx="4">
                  <c:v>#N/A</c:v>
                </c:pt>
                <c:pt idx="5">
                  <c:v>0.17</c:v>
                </c:pt>
                <c:pt idx="6">
                  <c:v>#N/A</c:v>
                </c:pt>
                <c:pt idx="7">
                  <c:v>0.03</c:v>
                </c:pt>
                <c:pt idx="8">
                  <c:v>#N/A</c:v>
                </c:pt>
                <c:pt idx="9">
                  <c:v>0.05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0.62</c:v>
                </c:pt>
                <c:pt idx="2">
                  <c:v>#N/A</c:v>
                </c:pt>
                <c:pt idx="3">
                  <c:v>0.51</c:v>
                </c:pt>
                <c:pt idx="4">
                  <c:v>#N/A</c:v>
                </c:pt>
                <c:pt idx="5">
                  <c:v>0.64</c:v>
                </c:pt>
                <c:pt idx="6">
                  <c:v>#N/A</c:v>
                </c:pt>
                <c:pt idx="7">
                  <c:v>0.41</c:v>
                </c:pt>
                <c:pt idx="8">
                  <c:v>#N/A</c:v>
                </c:pt>
                <c:pt idx="9">
                  <c:v>0.1</c:v>
                </c:pt>
              </c:numCache>
            </c:numRef>
          </c:val>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0.24</c:v>
                </c:pt>
                <c:pt idx="4">
                  <c:v>#N/A</c:v>
                </c:pt>
                <c:pt idx="5">
                  <c:v>0.15</c:v>
                </c:pt>
                <c:pt idx="6">
                  <c:v>#N/A</c:v>
                </c:pt>
                <c:pt idx="7">
                  <c:v>0.22</c:v>
                </c:pt>
                <c:pt idx="8">
                  <c:v>#N/A</c:v>
                </c:pt>
                <c:pt idx="9">
                  <c:v>0.36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1.72</c:v>
                </c:pt>
                <c:pt idx="2">
                  <c:v>#N/A</c:v>
                </c:pt>
                <c:pt idx="3">
                  <c:v>1.88</c:v>
                </c:pt>
                <c:pt idx="4">
                  <c:v>#N/A</c:v>
                </c:pt>
                <c:pt idx="5">
                  <c:v>2.42</c:v>
                </c:pt>
                <c:pt idx="6">
                  <c:v>#N/A</c:v>
                </c:pt>
                <c:pt idx="7">
                  <c:v>3.19</c:v>
                </c:pt>
                <c:pt idx="8">
                  <c:v>#N/A</c:v>
                </c:pt>
                <c:pt idx="9">
                  <c:v>3.09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6.49</c:v>
                </c:pt>
                <c:pt idx="2">
                  <c:v>#N/A</c:v>
                </c:pt>
                <c:pt idx="3">
                  <c:v>8.19</c:v>
                </c:pt>
                <c:pt idx="4">
                  <c:v>#N/A</c:v>
                </c:pt>
                <c:pt idx="5">
                  <c:v>8.24</c:v>
                </c:pt>
                <c:pt idx="6">
                  <c:v>#N/A</c:v>
                </c:pt>
                <c:pt idx="7">
                  <c:v>7.77</c:v>
                </c:pt>
                <c:pt idx="8">
                  <c:v>#N/A</c:v>
                </c:pt>
                <c:pt idx="9">
                  <c:v>7.81</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37.76</c:v>
                </c:pt>
                <c:pt idx="2">
                  <c:v>#N/A</c:v>
                </c:pt>
                <c:pt idx="3">
                  <c:v>37.700000000000003</c:v>
                </c:pt>
                <c:pt idx="4">
                  <c:v>#N/A</c:v>
                </c:pt>
                <c:pt idx="5">
                  <c:v>37.409999999999997</c:v>
                </c:pt>
                <c:pt idx="6">
                  <c:v>#N/A</c:v>
                </c:pt>
                <c:pt idx="7">
                  <c:v>36.61</c:v>
                </c:pt>
                <c:pt idx="8">
                  <c:v>#N/A</c:v>
                </c:pt>
                <c:pt idx="9">
                  <c:v>32.11</c:v>
                </c:pt>
              </c:numCache>
            </c:numRef>
          </c:val>
        </c:ser>
        <c:dLbls>
          <c:showLegendKey val="0"/>
          <c:showVal val="0"/>
          <c:showCatName val="0"/>
          <c:showSerName val="0"/>
          <c:showPercent val="0"/>
          <c:showBubbleSize val="0"/>
        </c:dLbls>
        <c:gapWidth val="150"/>
        <c:overlap val="100"/>
        <c:axId val="150319104"/>
        <c:axId val="150320640"/>
      </c:barChart>
      <c:catAx>
        <c:axId val="15031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320640"/>
        <c:crosses val="autoZero"/>
        <c:auto val="1"/>
        <c:lblAlgn val="ctr"/>
        <c:lblOffset val="100"/>
        <c:tickLblSkip val="1"/>
        <c:tickMarkSkip val="1"/>
        <c:noMultiLvlLbl val="0"/>
      </c:catAx>
      <c:valAx>
        <c:axId val="15032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319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1824</c:v>
                </c:pt>
                <c:pt idx="5">
                  <c:v>1976</c:v>
                </c:pt>
                <c:pt idx="8">
                  <c:v>1985</c:v>
                </c:pt>
                <c:pt idx="11">
                  <c:v>1966</c:v>
                </c:pt>
                <c:pt idx="14">
                  <c:v>2076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77</c:v>
                </c:pt>
                <c:pt idx="3">
                  <c:v>51</c:v>
                </c:pt>
                <c:pt idx="6">
                  <c:v>49</c:v>
                </c:pt>
                <c:pt idx="9">
                  <c:v>48</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319</c:v>
                </c:pt>
                <c:pt idx="3">
                  <c:v>311</c:v>
                </c:pt>
                <c:pt idx="6">
                  <c:v>327</c:v>
                </c:pt>
                <c:pt idx="9">
                  <c:v>318</c:v>
                </c:pt>
                <c:pt idx="12">
                  <c:v>281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2036</c:v>
                </c:pt>
                <c:pt idx="3">
                  <c:v>2195</c:v>
                </c:pt>
                <c:pt idx="6">
                  <c:v>2280</c:v>
                </c:pt>
                <c:pt idx="9">
                  <c:v>2344</c:v>
                </c:pt>
                <c:pt idx="12">
                  <c:v>2332</c:v>
                </c:pt>
              </c:numCache>
            </c:numRef>
          </c:val>
        </c:ser>
        <c:dLbls>
          <c:showLegendKey val="0"/>
          <c:showVal val="0"/>
          <c:showCatName val="0"/>
          <c:showSerName val="0"/>
          <c:showPercent val="0"/>
          <c:showBubbleSize val="0"/>
        </c:dLbls>
        <c:gapWidth val="100"/>
        <c:overlap val="100"/>
        <c:axId val="150346752"/>
        <c:axId val="150365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608</c:v>
                </c:pt>
                <c:pt idx="2">
                  <c:v>#N/A</c:v>
                </c:pt>
                <c:pt idx="3">
                  <c:v>#N/A</c:v>
                </c:pt>
                <c:pt idx="4">
                  <c:v>582</c:v>
                </c:pt>
                <c:pt idx="5">
                  <c:v>#N/A</c:v>
                </c:pt>
                <c:pt idx="6">
                  <c:v>#N/A</c:v>
                </c:pt>
                <c:pt idx="7">
                  <c:v>672</c:v>
                </c:pt>
                <c:pt idx="8">
                  <c:v>#N/A</c:v>
                </c:pt>
                <c:pt idx="9">
                  <c:v>#N/A</c:v>
                </c:pt>
                <c:pt idx="10">
                  <c:v>745</c:v>
                </c:pt>
                <c:pt idx="11">
                  <c:v>#N/A</c:v>
                </c:pt>
                <c:pt idx="12">
                  <c:v>#N/A</c:v>
                </c:pt>
                <c:pt idx="13">
                  <c:v>587</c:v>
                </c:pt>
                <c:pt idx="14">
                  <c:v>#N/A</c:v>
                </c:pt>
              </c:numCache>
            </c:numRef>
          </c:val>
          <c:smooth val="0"/>
        </c:ser>
        <c:dLbls>
          <c:showLegendKey val="0"/>
          <c:showVal val="0"/>
          <c:showCatName val="0"/>
          <c:showSerName val="0"/>
          <c:showPercent val="0"/>
          <c:showBubbleSize val="0"/>
        </c:dLbls>
        <c:marker val="1"/>
        <c:smooth val="0"/>
        <c:axId val="150346752"/>
        <c:axId val="150365312"/>
      </c:lineChart>
      <c:catAx>
        <c:axId val="15034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365312"/>
        <c:crosses val="autoZero"/>
        <c:auto val="1"/>
        <c:lblAlgn val="ctr"/>
        <c:lblOffset val="100"/>
        <c:tickLblSkip val="1"/>
        <c:tickMarkSkip val="1"/>
        <c:noMultiLvlLbl val="0"/>
      </c:catAx>
      <c:valAx>
        <c:axId val="15036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34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18162</c:v>
                </c:pt>
                <c:pt idx="5">
                  <c:v>18766</c:v>
                </c:pt>
                <c:pt idx="8">
                  <c:v>19225</c:v>
                </c:pt>
                <c:pt idx="11">
                  <c:v>19918</c:v>
                </c:pt>
                <c:pt idx="14">
                  <c:v>20062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2297</c:v>
                </c:pt>
                <c:pt idx="5">
                  <c:v>2569</c:v>
                </c:pt>
                <c:pt idx="8">
                  <c:v>2539</c:v>
                </c:pt>
                <c:pt idx="11">
                  <c:v>2648</c:v>
                </c:pt>
                <c:pt idx="14">
                  <c:v>2423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10753</c:v>
                </c:pt>
                <c:pt idx="5">
                  <c:v>10981</c:v>
                </c:pt>
                <c:pt idx="8">
                  <c:v>10756</c:v>
                </c:pt>
                <c:pt idx="11">
                  <c:v>10305</c:v>
                </c:pt>
                <c:pt idx="14">
                  <c:v>9086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3289</c:v>
                </c:pt>
                <c:pt idx="3">
                  <c:v>3107</c:v>
                </c:pt>
                <c:pt idx="6">
                  <c:v>3138</c:v>
                </c:pt>
                <c:pt idx="9">
                  <c:v>2945</c:v>
                </c:pt>
                <c:pt idx="12">
                  <c:v>2440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309</c:v>
                </c:pt>
                <c:pt idx="3">
                  <c:v>254</c:v>
                </c:pt>
                <c:pt idx="6">
                  <c:v>204</c:v>
                </c:pt>
                <c:pt idx="9">
                  <c:v>149</c:v>
                </c:pt>
                <c:pt idx="12">
                  <c:v>103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3138</c:v>
                </c:pt>
                <c:pt idx="3">
                  <c:v>3067</c:v>
                </c:pt>
                <c:pt idx="6">
                  <c:v>2975</c:v>
                </c:pt>
                <c:pt idx="9">
                  <c:v>2960</c:v>
                </c:pt>
                <c:pt idx="12">
                  <c:v>2795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20510</c:v>
                </c:pt>
                <c:pt idx="3">
                  <c:v>20823</c:v>
                </c:pt>
                <c:pt idx="6">
                  <c:v>21269</c:v>
                </c:pt>
                <c:pt idx="9">
                  <c:v>21816</c:v>
                </c:pt>
                <c:pt idx="12">
                  <c:v>22273</c:v>
                </c:pt>
              </c:numCache>
            </c:numRef>
          </c:val>
        </c:ser>
        <c:dLbls>
          <c:showLegendKey val="0"/>
          <c:showVal val="0"/>
          <c:showCatName val="0"/>
          <c:showSerName val="0"/>
          <c:showPercent val="0"/>
          <c:showBubbleSize val="0"/>
        </c:dLbls>
        <c:gapWidth val="100"/>
        <c:overlap val="100"/>
        <c:axId val="130242048"/>
        <c:axId val="130243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0242048"/>
        <c:axId val="130243968"/>
      </c:lineChart>
      <c:catAx>
        <c:axId val="13024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243968"/>
        <c:crosses val="autoZero"/>
        <c:auto val="1"/>
        <c:lblAlgn val="ctr"/>
        <c:lblOffset val="100"/>
        <c:tickLblSkip val="1"/>
        <c:tickMarkSkip val="1"/>
        <c:noMultiLvlLbl val="0"/>
      </c:catAx>
      <c:valAx>
        <c:axId val="13024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4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91,340
89,919
34.52
26,766,974
25,386,633
1,202,941
15,207,461
22,272,892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基準財政収入額、基準財政需要額ともに微増したことから前年度同様０．８０となった。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全国平均、千葉県平均よりは高いものの、平成２１年度以降低下傾向にあるため、</a:t>
          </a:r>
          <a:r>
            <a:rPr kumimoji="1" lang="ja-JP" altLang="ja-JP" sz="1200">
              <a:solidFill>
                <a:schemeClr val="dk1"/>
              </a:solidFill>
              <a:effectLst/>
              <a:latin typeface="+mn-lt"/>
              <a:ea typeface="+mn-ea"/>
              <a:cs typeface="+mn-cs"/>
            </a:rPr>
            <a:t>市税収納率の向上や、各種補助金等の見直しを行うなどして財政基盤の強化を図っていく。</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126093</xdr:rowOff>
    </xdr:from>
    <xdr:to>
      <xdr:col>7</xdr:col>
      <xdr:colOff>152400</xdr:colOff>
      <xdr:row>39</xdr:row>
      <xdr:rowOff>126093</xdr:rowOff>
    </xdr:to>
    <xdr:cxnSp macro="">
      <xdr:nvCxnSpPr>
        <xdr:cNvPr id="69" name="直線コネクタ 68"/>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108857</xdr:rowOff>
    </xdr:from>
    <xdr:to>
      <xdr:col>6</xdr:col>
      <xdr:colOff>0</xdr:colOff>
      <xdr:row>39</xdr:row>
      <xdr:rowOff>126093</xdr:rowOff>
    </xdr:to>
    <xdr:cxnSp macro="">
      <xdr:nvCxnSpPr>
        <xdr:cNvPr id="72" name="直線コネクタ 71"/>
        <xdr:cNvCxnSpPr/>
      </xdr:nvCxnSpPr>
      <xdr:spPr>
        <a:xfrm>
          <a:off x="3225800" y="679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108857</xdr:rowOff>
    </xdr:to>
    <xdr:cxnSp macro="">
      <xdr:nvCxnSpPr>
        <xdr:cNvPr id="75" name="直線コネクタ 74"/>
        <xdr:cNvCxnSpPr/>
      </xdr:nvCxnSpPr>
      <xdr:spPr>
        <a:xfrm>
          <a:off x="2336800" y="674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5443</xdr:rowOff>
    </xdr:from>
    <xdr:to>
      <xdr:col>3</xdr:col>
      <xdr:colOff>279400</xdr:colOff>
      <xdr:row>39</xdr:row>
      <xdr:rowOff>57150</xdr:rowOff>
    </xdr:to>
    <xdr:cxnSp macro="">
      <xdr:nvCxnSpPr>
        <xdr:cNvPr id="78" name="直線コネクタ 77"/>
        <xdr:cNvCxnSpPr/>
      </xdr:nvCxnSpPr>
      <xdr:spPr>
        <a:xfrm>
          <a:off x="1447800" y="669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75293</xdr:rowOff>
    </xdr:from>
    <xdr:to>
      <xdr:col>7</xdr:col>
      <xdr:colOff>203200</xdr:colOff>
      <xdr:row>40</xdr:row>
      <xdr:rowOff>5443</xdr:rowOff>
    </xdr:to>
    <xdr:sp macro="" textlink="">
      <xdr:nvSpPr>
        <xdr:cNvPr id="88" name="円/楕円 87"/>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91820</xdr:rowOff>
    </xdr:from>
    <xdr:ext cx="762000" cy="259045"/>
    <xdr:sp macro="" textlink="">
      <xdr:nvSpPr>
        <xdr:cNvPr id="89"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75293</xdr:rowOff>
    </xdr:from>
    <xdr:to>
      <xdr:col>6</xdr:col>
      <xdr:colOff>50800</xdr:colOff>
      <xdr:row>40</xdr:row>
      <xdr:rowOff>5443</xdr:rowOff>
    </xdr:to>
    <xdr:sp macro="" textlink="">
      <xdr:nvSpPr>
        <xdr:cNvPr id="90" name="円/楕円 89"/>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15620</xdr:rowOff>
    </xdr:from>
    <xdr:ext cx="736600" cy="259045"/>
    <xdr:sp macro="" textlink="">
      <xdr:nvSpPr>
        <xdr:cNvPr id="91" name="テキスト ボックス 90"/>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58057</xdr:rowOff>
    </xdr:from>
    <xdr:to>
      <xdr:col>4</xdr:col>
      <xdr:colOff>533400</xdr:colOff>
      <xdr:row>39</xdr:row>
      <xdr:rowOff>159657</xdr:rowOff>
    </xdr:to>
    <xdr:sp macro="" textlink="">
      <xdr:nvSpPr>
        <xdr:cNvPr id="92" name="円/楕円 91"/>
        <xdr:cNvSpPr/>
      </xdr:nvSpPr>
      <xdr:spPr>
        <a:xfrm>
          <a:off x="3175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169834</xdr:rowOff>
    </xdr:from>
    <xdr:ext cx="762000" cy="259045"/>
    <xdr:sp macro="" textlink="">
      <xdr:nvSpPr>
        <xdr:cNvPr id="93" name="テキスト ボックス 92"/>
        <xdr:cNvSpPr txBox="1"/>
      </xdr:nvSpPr>
      <xdr:spPr>
        <a:xfrm>
          <a:off x="2844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4" name="円/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126093</xdr:rowOff>
    </xdr:from>
    <xdr:to>
      <xdr:col>2</xdr:col>
      <xdr:colOff>127000</xdr:colOff>
      <xdr:row>39</xdr:row>
      <xdr:rowOff>56243</xdr:rowOff>
    </xdr:to>
    <xdr:sp macro="" textlink="">
      <xdr:nvSpPr>
        <xdr:cNvPr id="96" name="円/楕円 95"/>
        <xdr:cNvSpPr/>
      </xdr:nvSpPr>
      <xdr:spPr>
        <a:xfrm>
          <a:off x="1397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66420</xdr:rowOff>
    </xdr:from>
    <xdr:ext cx="762000" cy="259045"/>
    <xdr:sp macro="" textlink="">
      <xdr:nvSpPr>
        <xdr:cNvPr id="97" name="テキスト ボックス 96"/>
        <xdr:cNvSpPr txBox="1"/>
      </xdr:nvSpPr>
      <xdr:spPr>
        <a:xfrm>
          <a:off x="1066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a:t>
          </a:r>
          <a:r>
            <a:rPr kumimoji="1" lang="ja-JP" altLang="ja-JP" sz="1100">
              <a:solidFill>
                <a:schemeClr val="dk1"/>
              </a:solidFill>
              <a:effectLst/>
              <a:latin typeface="+mn-lt"/>
              <a:ea typeface="+mn-ea"/>
              <a:cs typeface="+mn-cs"/>
            </a:rPr>
            <a:t>年度よりも</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悪化し、全国平均、千葉県平均を上回り、県内ワーストとなった。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普通交付税や臨時財政対策債などの経常一般財源</a:t>
          </a:r>
          <a:r>
            <a:rPr kumimoji="1" lang="ja-JP" altLang="en-US" sz="1100" b="0" u="none">
              <a:solidFill>
                <a:schemeClr val="dk1"/>
              </a:solidFill>
              <a:effectLst/>
              <a:latin typeface="+mn-lt"/>
              <a:ea typeface="+mn-ea"/>
              <a:cs typeface="+mn-cs"/>
            </a:rPr>
            <a:t>が大幅減</a:t>
          </a:r>
          <a:r>
            <a:rPr kumimoji="1" lang="ja-JP" altLang="ja-JP" sz="1100" b="0" u="none">
              <a:solidFill>
                <a:schemeClr val="dk1"/>
              </a:solidFill>
              <a:effectLst/>
              <a:latin typeface="+mn-lt"/>
              <a:ea typeface="+mn-ea"/>
              <a:cs typeface="+mn-cs"/>
            </a:rPr>
            <a:t>（</a:t>
          </a:r>
          <a:r>
            <a:rPr kumimoji="1" lang="ja-JP" altLang="en-US" sz="1100" b="0" u="none">
              <a:solidFill>
                <a:schemeClr val="dk1"/>
              </a:solidFill>
              <a:effectLst/>
              <a:latin typeface="+mn-lt"/>
              <a:ea typeface="+mn-ea"/>
              <a:cs typeface="+mn-cs"/>
            </a:rPr>
            <a:t>３２１，９８６</a:t>
          </a:r>
          <a:r>
            <a:rPr kumimoji="1" lang="ja-JP" altLang="ja-JP" sz="1100" b="0" u="none">
              <a:solidFill>
                <a:schemeClr val="dk1"/>
              </a:solidFill>
              <a:effectLst/>
              <a:latin typeface="+mn-lt"/>
              <a:ea typeface="+mn-ea"/>
              <a:cs typeface="+mn-cs"/>
            </a:rPr>
            <a:t>千円</a:t>
          </a:r>
          <a:r>
            <a:rPr kumimoji="1" lang="ja-JP" altLang="en-US" sz="1100" b="0" u="none">
              <a:solidFill>
                <a:schemeClr val="dk1"/>
              </a:solidFill>
              <a:effectLst/>
              <a:latin typeface="+mn-lt"/>
              <a:ea typeface="+mn-ea"/>
              <a:cs typeface="+mn-cs"/>
            </a:rPr>
            <a:t>減</a:t>
          </a:r>
          <a:r>
            <a:rPr kumimoji="1" lang="ja-JP" altLang="ja-JP" sz="1100" b="0" u="none">
              <a:solidFill>
                <a:schemeClr val="dk1"/>
              </a:solidFill>
              <a:effectLst/>
              <a:latin typeface="+mn-lt"/>
              <a:ea typeface="+mn-ea"/>
              <a:cs typeface="+mn-cs"/>
            </a:rPr>
            <a:t>）</a:t>
          </a:r>
          <a:r>
            <a:rPr kumimoji="1" lang="ja-JP" altLang="en-US" sz="1100" b="0" u="none">
              <a:solidFill>
                <a:schemeClr val="dk1"/>
              </a:solidFill>
              <a:effectLst/>
              <a:latin typeface="+mn-lt"/>
              <a:ea typeface="+mn-ea"/>
              <a:cs typeface="+mn-cs"/>
            </a:rPr>
            <a:t>になった</a:t>
          </a:r>
          <a:r>
            <a:rPr kumimoji="1" lang="ja-JP" altLang="en-US" sz="1100">
              <a:solidFill>
                <a:schemeClr val="dk1"/>
              </a:solidFill>
              <a:effectLst/>
              <a:latin typeface="+mn-lt"/>
              <a:ea typeface="+mn-ea"/>
              <a:cs typeface="+mn-cs"/>
            </a:rPr>
            <a:t>ことに</a:t>
          </a:r>
          <a:r>
            <a:rPr kumimoji="1" lang="ja-JP" altLang="en-US" sz="1100" b="0" u="none">
              <a:solidFill>
                <a:schemeClr val="dk1"/>
              </a:solidFill>
              <a:effectLst/>
              <a:latin typeface="+mn-lt"/>
              <a:ea typeface="+mn-ea"/>
              <a:cs typeface="+mn-cs"/>
            </a:rPr>
            <a:t>加え、</a:t>
          </a:r>
          <a:r>
            <a:rPr lang="ja-JP" altLang="ja-JP" sz="1100" b="0" u="none">
              <a:solidFill>
                <a:schemeClr val="dk1"/>
              </a:solidFill>
              <a:effectLst/>
              <a:latin typeface="+mn-lt"/>
              <a:ea typeface="+mn-ea"/>
              <a:cs typeface="+mn-cs"/>
            </a:rPr>
            <a:t>民間保育所新設に伴う保育所運営委託費の増加</a:t>
          </a:r>
          <a:r>
            <a:rPr kumimoji="1" lang="ja-JP" altLang="en-US" sz="1100" b="0" u="none">
              <a:solidFill>
                <a:schemeClr val="dk1"/>
              </a:solidFill>
              <a:effectLst/>
              <a:latin typeface="+mn-lt"/>
              <a:ea typeface="+mn-ea"/>
              <a:cs typeface="+mn-cs"/>
            </a:rPr>
            <a:t>による</a:t>
          </a:r>
          <a:r>
            <a:rPr kumimoji="1" lang="ja-JP" altLang="ja-JP" sz="1100" b="0" u="none">
              <a:solidFill>
                <a:schemeClr val="dk1"/>
              </a:solidFill>
              <a:effectLst/>
              <a:latin typeface="+mn-lt"/>
              <a:ea typeface="+mn-ea"/>
              <a:cs typeface="+mn-cs"/>
            </a:rPr>
            <a:t>扶助費</a:t>
          </a:r>
          <a:r>
            <a:rPr kumimoji="1" lang="ja-JP" altLang="en-US" sz="1100" u="none">
              <a:solidFill>
                <a:schemeClr val="dk1"/>
              </a:solidFill>
              <a:effectLst/>
              <a:latin typeface="+mn-lt"/>
              <a:ea typeface="+mn-ea"/>
              <a:cs typeface="+mn-cs"/>
            </a:rPr>
            <a:t>の増や</a:t>
          </a:r>
          <a:r>
            <a:rPr kumimoji="1" lang="ja-JP" altLang="ja-JP" sz="1100">
              <a:solidFill>
                <a:schemeClr val="dk1"/>
              </a:solidFill>
              <a:effectLst/>
              <a:latin typeface="+mn-lt"/>
              <a:ea typeface="+mn-ea"/>
              <a:cs typeface="+mn-cs"/>
            </a:rPr>
            <a:t>消費税率の引き上げによる経費増大の影響</a:t>
          </a:r>
          <a:r>
            <a:rPr kumimoji="1" lang="ja-JP" altLang="ja-JP" sz="1100" b="0" u="none">
              <a:solidFill>
                <a:schemeClr val="dk1"/>
              </a:solidFill>
              <a:effectLst/>
              <a:latin typeface="+mn-lt"/>
              <a:ea typeface="+mn-ea"/>
              <a:cs typeface="+mn-cs"/>
            </a:rPr>
            <a:t>による</a:t>
          </a:r>
          <a:r>
            <a:rPr kumimoji="1" lang="ja-JP" altLang="en-US" sz="1100" u="none">
              <a:solidFill>
                <a:schemeClr val="dk1"/>
              </a:solidFill>
              <a:effectLst/>
              <a:latin typeface="+mn-lt"/>
              <a:ea typeface="+mn-ea"/>
              <a:cs typeface="+mn-cs"/>
            </a:rPr>
            <a:t>物件費の増、</a:t>
          </a:r>
          <a:r>
            <a:rPr kumimoji="1" lang="ja-JP" altLang="ja-JP" sz="1100" u="none">
              <a:solidFill>
                <a:schemeClr val="dk1"/>
              </a:solidFill>
              <a:effectLst/>
              <a:latin typeface="+mn-lt"/>
              <a:ea typeface="+mn-ea"/>
              <a:cs typeface="+mn-cs"/>
            </a:rPr>
            <a:t>介護保険や後期高齢者医療に係る繰出金</a:t>
          </a:r>
          <a:r>
            <a:rPr kumimoji="1" lang="ja-JP" altLang="en-US" sz="1100" u="none">
              <a:solidFill>
                <a:schemeClr val="dk1"/>
              </a:solidFill>
              <a:effectLst/>
              <a:latin typeface="+mn-lt"/>
              <a:ea typeface="+mn-ea"/>
              <a:cs typeface="+mn-cs"/>
            </a:rPr>
            <a:t>の増</a:t>
          </a:r>
          <a:r>
            <a:rPr kumimoji="1" lang="ja-JP" altLang="ja-JP" sz="1100" u="none">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経常経費充当一般財源が大幅に</a:t>
          </a:r>
          <a:r>
            <a:rPr kumimoji="1" lang="ja-JP" altLang="en-US" sz="1100" b="0">
              <a:solidFill>
                <a:schemeClr val="dk1"/>
              </a:solidFill>
              <a:effectLst/>
              <a:latin typeface="+mn-lt"/>
              <a:ea typeface="+mn-ea"/>
              <a:cs typeface="+mn-cs"/>
            </a:rPr>
            <a:t>増えたこと（４７４，４２１千円増）によって</a:t>
          </a:r>
          <a:r>
            <a:rPr kumimoji="1" lang="ja-JP" altLang="en-US" sz="1100">
              <a:solidFill>
                <a:schemeClr val="dk1"/>
              </a:solidFill>
              <a:effectLst/>
              <a:latin typeface="+mn-lt"/>
              <a:ea typeface="+mn-ea"/>
              <a:cs typeface="+mn-cs"/>
            </a:rPr>
            <a:t>悪化した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経営改革会議を通じて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全庁を挙げて経常経費の総点検を行い、歳入・歳出両面から措置を講じていく</a:t>
          </a:r>
          <a:r>
            <a:rPr kumimoji="1" lang="ja-JP" altLang="ja-JP" sz="1100">
              <a:solidFill>
                <a:schemeClr val="dk1"/>
              </a:solidFill>
              <a:effectLst/>
              <a:latin typeface="+mn-lt"/>
              <a:ea typeface="+mn-ea"/>
              <a:cs typeface="+mn-cs"/>
            </a:rPr>
            <a:t>。</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83058</xdr:rowOff>
    </xdr:from>
    <xdr:to>
      <xdr:col>7</xdr:col>
      <xdr:colOff>152400</xdr:colOff>
      <xdr:row>63</xdr:row>
      <xdr:rowOff>157734</xdr:rowOff>
    </xdr:to>
    <xdr:cxnSp macro="">
      <xdr:nvCxnSpPr>
        <xdr:cNvPr id="130" name="直線コネクタ 129"/>
        <xdr:cNvCxnSpPr/>
      </xdr:nvCxnSpPr>
      <xdr:spPr>
        <a:xfrm>
          <a:off x="4114800" y="10712958"/>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83058</xdr:rowOff>
    </xdr:from>
    <xdr:to>
      <xdr:col>6</xdr:col>
      <xdr:colOff>0</xdr:colOff>
      <xdr:row>62</xdr:row>
      <xdr:rowOff>92710</xdr:rowOff>
    </xdr:to>
    <xdr:cxnSp macro="">
      <xdr:nvCxnSpPr>
        <xdr:cNvPr id="133" name="直線コネクタ 132"/>
        <xdr:cNvCxnSpPr/>
      </xdr:nvCxnSpPr>
      <xdr:spPr>
        <a:xfrm flipV="1">
          <a:off x="3225800" y="107129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54102</xdr:rowOff>
    </xdr:from>
    <xdr:to>
      <xdr:col>4</xdr:col>
      <xdr:colOff>482600</xdr:colOff>
      <xdr:row>62</xdr:row>
      <xdr:rowOff>92710</xdr:rowOff>
    </xdr:to>
    <xdr:cxnSp macro="">
      <xdr:nvCxnSpPr>
        <xdr:cNvPr id="136" name="直線コネクタ 135"/>
        <xdr:cNvCxnSpPr/>
      </xdr:nvCxnSpPr>
      <xdr:spPr>
        <a:xfrm>
          <a:off x="2336800" y="1068400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129032</xdr:rowOff>
    </xdr:from>
    <xdr:to>
      <xdr:col>3</xdr:col>
      <xdr:colOff>279400</xdr:colOff>
      <xdr:row>62</xdr:row>
      <xdr:rowOff>54102</xdr:rowOff>
    </xdr:to>
    <xdr:cxnSp macro="">
      <xdr:nvCxnSpPr>
        <xdr:cNvPr id="139" name="直線コネクタ 138"/>
        <xdr:cNvCxnSpPr/>
      </xdr:nvCxnSpPr>
      <xdr:spPr>
        <a:xfrm>
          <a:off x="1447800" y="1058748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9" name="円/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50"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32258</xdr:rowOff>
    </xdr:from>
    <xdr:to>
      <xdr:col>6</xdr:col>
      <xdr:colOff>50800</xdr:colOff>
      <xdr:row>62</xdr:row>
      <xdr:rowOff>133858</xdr:rowOff>
    </xdr:to>
    <xdr:sp macro="" textlink="">
      <xdr:nvSpPr>
        <xdr:cNvPr id="151" name="円/楕円 150"/>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52" name="テキスト ボックス 151"/>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3" name="円/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128287</xdr:rowOff>
    </xdr:from>
    <xdr:ext cx="762000" cy="259045"/>
    <xdr:sp macro="" textlink="">
      <xdr:nvSpPr>
        <xdr:cNvPr id="154" name="テキスト ボックス 153"/>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5" name="円/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89679</xdr:rowOff>
    </xdr:from>
    <xdr:ext cx="762000" cy="259045"/>
    <xdr:sp macro="" textlink="">
      <xdr:nvSpPr>
        <xdr:cNvPr id="156" name="テキスト ボックス 155"/>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57" name="円/楕円 156"/>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58" name="テキスト ボックス 157"/>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退職手当組合負担金の</a:t>
          </a:r>
          <a:r>
            <a:rPr kumimoji="1" lang="ja-JP" altLang="ja-JP" sz="1200">
              <a:solidFill>
                <a:schemeClr val="dk1"/>
              </a:solidFill>
              <a:effectLst/>
              <a:latin typeface="+mn-lt"/>
              <a:ea typeface="+mn-ea"/>
              <a:cs typeface="+mn-cs"/>
            </a:rPr>
            <a:t>積算方法の見直し</a:t>
          </a:r>
          <a:r>
            <a:rPr kumimoji="1" lang="ja-JP" altLang="en-US" sz="1200">
              <a:solidFill>
                <a:schemeClr val="dk1"/>
              </a:solidFill>
              <a:effectLst/>
              <a:latin typeface="+mn-lt"/>
              <a:ea typeface="+mn-ea"/>
              <a:cs typeface="+mn-cs"/>
            </a:rPr>
            <a:t>などにより、人件費は減となっているが、消費税率の引き上げや指定管理者制度の追加等により物件費は増となり、全体としては昨年度より２，２９６千円の増</a:t>
          </a:r>
          <a:r>
            <a:rPr kumimoji="1" lang="ja-JP" altLang="ja-JP" sz="1200">
              <a:solidFill>
                <a:sysClr val="windowText" lastClr="000000"/>
              </a:solidFill>
              <a:effectLst/>
              <a:latin typeface="+mn-lt"/>
              <a:ea typeface="+mn-ea"/>
              <a:cs typeface="+mn-cs"/>
            </a:rPr>
            <a:t>となっている。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今後も適正な給与水準の確保による人件費の抑制、</a:t>
          </a:r>
          <a:r>
            <a:rPr kumimoji="1" lang="ja-JP" altLang="en-US" sz="1200">
              <a:solidFill>
                <a:sysClr val="windowText" lastClr="000000"/>
              </a:solidFill>
              <a:effectLst/>
              <a:latin typeface="+mn-lt"/>
              <a:ea typeface="+mn-ea"/>
              <a:cs typeface="+mn-cs"/>
            </a:rPr>
            <a:t>既存の事業</a:t>
          </a:r>
          <a:r>
            <a:rPr kumimoji="1" lang="ja-JP" altLang="ja-JP" sz="1200">
              <a:solidFill>
                <a:sysClr val="windowText" lastClr="000000"/>
              </a:solidFill>
              <a:effectLst/>
              <a:latin typeface="+mn-lt"/>
              <a:ea typeface="+mn-ea"/>
              <a:cs typeface="+mn-cs"/>
            </a:rPr>
            <a:t>の見直し</a:t>
          </a:r>
          <a:r>
            <a:rPr kumimoji="1" lang="ja-JP" altLang="en-US" sz="1200">
              <a:solidFill>
                <a:sysClr val="windowText" lastClr="000000"/>
              </a:solidFill>
              <a:effectLst/>
              <a:latin typeface="+mn-lt"/>
              <a:ea typeface="+mn-ea"/>
              <a:cs typeface="+mn-cs"/>
            </a:rPr>
            <a:t>や仕様・設計の見直し等により委託費・需用費等を節減し、</a:t>
          </a:r>
          <a:r>
            <a:rPr kumimoji="1" lang="ja-JP" altLang="ja-JP" sz="1200">
              <a:solidFill>
                <a:sysClr val="windowText" lastClr="000000"/>
              </a:solidFill>
              <a:effectLst/>
              <a:latin typeface="+mn-lt"/>
              <a:ea typeface="+mn-ea"/>
              <a:cs typeface="+mn-cs"/>
            </a:rPr>
            <a:t>物件費に係るコスト削減に努める。</a:t>
          </a:r>
          <a:endParaRPr lang="ja-JP" altLang="ja-JP" sz="12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116574</xdr:rowOff>
    </xdr:from>
    <xdr:to>
      <xdr:col>7</xdr:col>
      <xdr:colOff>152400</xdr:colOff>
      <xdr:row>81</xdr:row>
      <xdr:rowOff>121191</xdr:rowOff>
    </xdr:to>
    <xdr:cxnSp macro="">
      <xdr:nvCxnSpPr>
        <xdr:cNvPr id="192" name="直線コネクタ 191"/>
        <xdr:cNvCxnSpPr/>
      </xdr:nvCxnSpPr>
      <xdr:spPr>
        <a:xfrm>
          <a:off x="4114800" y="14004024"/>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105968</xdr:rowOff>
    </xdr:from>
    <xdr:ext cx="762000" cy="259045"/>
    <xdr:sp macro="" textlink="">
      <xdr:nvSpPr>
        <xdr:cNvPr id="193" name="人件費・物件費等の状況平均値テキスト"/>
        <xdr:cNvSpPr txBox="1"/>
      </xdr:nvSpPr>
      <xdr:spPr>
        <a:xfrm>
          <a:off x="5041900" y="13993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115010</xdr:rowOff>
    </xdr:from>
    <xdr:to>
      <xdr:col>6</xdr:col>
      <xdr:colOff>0</xdr:colOff>
      <xdr:row>81</xdr:row>
      <xdr:rowOff>116574</xdr:rowOff>
    </xdr:to>
    <xdr:cxnSp macro="">
      <xdr:nvCxnSpPr>
        <xdr:cNvPr id="195" name="直線コネクタ 194"/>
        <xdr:cNvCxnSpPr/>
      </xdr:nvCxnSpPr>
      <xdr:spPr>
        <a:xfrm>
          <a:off x="3225800" y="14002460"/>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115010</xdr:rowOff>
    </xdr:from>
    <xdr:to>
      <xdr:col>4</xdr:col>
      <xdr:colOff>482600</xdr:colOff>
      <xdr:row>81</xdr:row>
      <xdr:rowOff>116615</xdr:rowOff>
    </xdr:to>
    <xdr:cxnSp macro="">
      <xdr:nvCxnSpPr>
        <xdr:cNvPr id="198" name="直線コネクタ 197"/>
        <xdr:cNvCxnSpPr/>
      </xdr:nvCxnSpPr>
      <xdr:spPr>
        <a:xfrm flipV="1">
          <a:off x="2336800" y="14002460"/>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116480</xdr:rowOff>
    </xdr:from>
    <xdr:to>
      <xdr:col>3</xdr:col>
      <xdr:colOff>279400</xdr:colOff>
      <xdr:row>81</xdr:row>
      <xdr:rowOff>116615</xdr:rowOff>
    </xdr:to>
    <xdr:cxnSp macro="">
      <xdr:nvCxnSpPr>
        <xdr:cNvPr id="201" name="直線コネクタ 200"/>
        <xdr:cNvCxnSpPr/>
      </xdr:nvCxnSpPr>
      <xdr:spPr>
        <a:xfrm>
          <a:off x="1447800" y="14003930"/>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1362</xdr:rowOff>
    </xdr:from>
    <xdr:ext cx="762000" cy="259045"/>
    <xdr:sp macro="" textlink="">
      <xdr:nvSpPr>
        <xdr:cNvPr id="205" name="テキスト ボックス 204"/>
        <xdr:cNvSpPr txBox="1"/>
      </xdr:nvSpPr>
      <xdr:spPr>
        <a:xfrm>
          <a:off x="1066800" y="137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70391</xdr:rowOff>
    </xdr:from>
    <xdr:to>
      <xdr:col>7</xdr:col>
      <xdr:colOff>203200</xdr:colOff>
      <xdr:row>82</xdr:row>
      <xdr:rowOff>541</xdr:rowOff>
    </xdr:to>
    <xdr:sp macro="" textlink="">
      <xdr:nvSpPr>
        <xdr:cNvPr id="211" name="円/楕円 210"/>
        <xdr:cNvSpPr/>
      </xdr:nvSpPr>
      <xdr:spPr>
        <a:xfrm>
          <a:off x="4902200" y="139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163118</xdr:rowOff>
    </xdr:from>
    <xdr:ext cx="762000" cy="259045"/>
    <xdr:sp macro="" textlink="">
      <xdr:nvSpPr>
        <xdr:cNvPr id="212" name="人件費・物件費等の状況該当値テキスト"/>
        <xdr:cNvSpPr txBox="1"/>
      </xdr:nvSpPr>
      <xdr:spPr>
        <a:xfrm>
          <a:off x="5041900" y="1387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65774</xdr:rowOff>
    </xdr:from>
    <xdr:to>
      <xdr:col>6</xdr:col>
      <xdr:colOff>50800</xdr:colOff>
      <xdr:row>81</xdr:row>
      <xdr:rowOff>167374</xdr:rowOff>
    </xdr:to>
    <xdr:sp macro="" textlink="">
      <xdr:nvSpPr>
        <xdr:cNvPr id="213" name="円/楕円 212"/>
        <xdr:cNvSpPr/>
      </xdr:nvSpPr>
      <xdr:spPr>
        <a:xfrm>
          <a:off x="4064000" y="1395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6101</xdr:rowOff>
    </xdr:from>
    <xdr:ext cx="736600" cy="259045"/>
    <xdr:sp macro="" textlink="">
      <xdr:nvSpPr>
        <xdr:cNvPr id="214" name="テキスト ボックス 213"/>
        <xdr:cNvSpPr txBox="1"/>
      </xdr:nvSpPr>
      <xdr:spPr>
        <a:xfrm>
          <a:off x="3733800" y="1372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64210</xdr:rowOff>
    </xdr:from>
    <xdr:to>
      <xdr:col>4</xdr:col>
      <xdr:colOff>533400</xdr:colOff>
      <xdr:row>81</xdr:row>
      <xdr:rowOff>165810</xdr:rowOff>
    </xdr:to>
    <xdr:sp macro="" textlink="">
      <xdr:nvSpPr>
        <xdr:cNvPr id="215" name="円/楕円 214"/>
        <xdr:cNvSpPr/>
      </xdr:nvSpPr>
      <xdr:spPr>
        <a:xfrm>
          <a:off x="3175000" y="1395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4537</xdr:rowOff>
    </xdr:from>
    <xdr:ext cx="762000" cy="259045"/>
    <xdr:sp macro="" textlink="">
      <xdr:nvSpPr>
        <xdr:cNvPr id="216" name="テキスト ボックス 215"/>
        <xdr:cNvSpPr txBox="1"/>
      </xdr:nvSpPr>
      <xdr:spPr>
        <a:xfrm>
          <a:off x="2844800" y="1372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65815</xdr:rowOff>
    </xdr:from>
    <xdr:to>
      <xdr:col>3</xdr:col>
      <xdr:colOff>330200</xdr:colOff>
      <xdr:row>81</xdr:row>
      <xdr:rowOff>167415</xdr:rowOff>
    </xdr:to>
    <xdr:sp macro="" textlink="">
      <xdr:nvSpPr>
        <xdr:cNvPr id="217" name="円/楕円 216"/>
        <xdr:cNvSpPr/>
      </xdr:nvSpPr>
      <xdr:spPr>
        <a:xfrm>
          <a:off x="2286000" y="139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6142</xdr:rowOff>
    </xdr:from>
    <xdr:ext cx="762000" cy="259045"/>
    <xdr:sp macro="" textlink="">
      <xdr:nvSpPr>
        <xdr:cNvPr id="218" name="テキスト ボックス 217"/>
        <xdr:cNvSpPr txBox="1"/>
      </xdr:nvSpPr>
      <xdr:spPr>
        <a:xfrm>
          <a:off x="1955800" y="1372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65680</xdr:rowOff>
    </xdr:from>
    <xdr:to>
      <xdr:col>2</xdr:col>
      <xdr:colOff>127000</xdr:colOff>
      <xdr:row>81</xdr:row>
      <xdr:rowOff>167280</xdr:rowOff>
    </xdr:to>
    <xdr:sp macro="" textlink="">
      <xdr:nvSpPr>
        <xdr:cNvPr id="219" name="円/楕円 218"/>
        <xdr:cNvSpPr/>
      </xdr:nvSpPr>
      <xdr:spPr>
        <a:xfrm>
          <a:off x="1397000" y="139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152057</xdr:rowOff>
    </xdr:from>
    <xdr:ext cx="762000" cy="259045"/>
    <xdr:sp macro="" textlink="">
      <xdr:nvSpPr>
        <xdr:cNvPr id="220" name="テキスト ボックス 219"/>
        <xdr:cNvSpPr txBox="1"/>
      </xdr:nvSpPr>
      <xdr:spPr>
        <a:xfrm>
          <a:off x="1066800" y="1403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00B050"/>
              </a:solidFill>
              <a:effectLst/>
              <a:latin typeface="+mn-lt"/>
              <a:ea typeface="+mn-ea"/>
              <a:cs typeface="+mn-cs"/>
            </a:rPr>
            <a:t>　</a:t>
          </a:r>
          <a:r>
            <a:rPr kumimoji="1" lang="ja-JP" altLang="ja-JP" sz="1200">
              <a:solidFill>
                <a:schemeClr val="dk1"/>
              </a:solidFill>
              <a:effectLst/>
              <a:latin typeface="+mn-lt"/>
              <a:ea typeface="+mn-ea"/>
              <a:cs typeface="+mn-cs"/>
            </a:rPr>
            <a:t>平成２３、２４年度は国家公務員の給与について臨時特例措置により、国の水準を上回ったが、昇給制度や職員構成の適正化により、全国市平均より低い水準となっている。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今後も適正な給与水準の確保に努める。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86</xdr:row>
      <xdr:rowOff>117687</xdr:rowOff>
    </xdr:to>
    <xdr:cxnSp macro="">
      <xdr:nvCxnSpPr>
        <xdr:cNvPr id="254" name="直線コネクタ 253"/>
        <xdr:cNvCxnSpPr/>
      </xdr:nvCxnSpPr>
      <xdr:spPr>
        <a:xfrm flipV="1">
          <a:off x="16179800" y="148302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90</xdr:row>
      <xdr:rowOff>75354</xdr:rowOff>
    </xdr:to>
    <xdr:cxnSp macro="">
      <xdr:nvCxnSpPr>
        <xdr:cNvPr id="257" name="直線コネクタ 256"/>
        <xdr:cNvCxnSpPr/>
      </xdr:nvCxnSpPr>
      <xdr:spPr>
        <a:xfrm flipV="1">
          <a:off x="15290800" y="14862387"/>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170620</xdr:rowOff>
    </xdr:from>
    <xdr:ext cx="736600" cy="259045"/>
    <xdr:sp macro="" textlink="">
      <xdr:nvSpPr>
        <xdr:cNvPr id="259" name="テキスト ボックス 258"/>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43180</xdr:rowOff>
    </xdr:from>
    <xdr:to>
      <xdr:col>22</xdr:col>
      <xdr:colOff>203200</xdr:colOff>
      <xdr:row>90</xdr:row>
      <xdr:rowOff>75354</xdr:rowOff>
    </xdr:to>
    <xdr:cxnSp macro="">
      <xdr:nvCxnSpPr>
        <xdr:cNvPr id="260" name="直線コネクタ 259"/>
        <xdr:cNvCxnSpPr/>
      </xdr:nvCxnSpPr>
      <xdr:spPr>
        <a:xfrm>
          <a:off x="14401800" y="154736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120243</xdr:rowOff>
    </xdr:from>
    <xdr:ext cx="762000" cy="259045"/>
    <xdr:sp macro="" textlink="">
      <xdr:nvSpPr>
        <xdr:cNvPr id="262" name="テキスト ボックス 261"/>
        <xdr:cNvSpPr txBox="1"/>
      </xdr:nvSpPr>
      <xdr:spPr>
        <a:xfrm>
          <a:off x="14909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90</xdr:row>
      <xdr:rowOff>43180</xdr:rowOff>
    </xdr:to>
    <xdr:cxnSp macro="">
      <xdr:nvCxnSpPr>
        <xdr:cNvPr id="263" name="直線コネクタ 262"/>
        <xdr:cNvCxnSpPr/>
      </xdr:nvCxnSpPr>
      <xdr:spPr>
        <a:xfrm>
          <a:off x="13512800" y="14765866"/>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67" name="テキスト ボックス 26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3" name="円/楕円 272"/>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51240</xdr:rowOff>
    </xdr:from>
    <xdr:ext cx="762000" cy="259045"/>
    <xdr:sp macro="" textlink="">
      <xdr:nvSpPr>
        <xdr:cNvPr id="274" name="給与水準   （国との比較）該当値テキスト"/>
        <xdr:cNvSpPr txBox="1"/>
      </xdr:nvSpPr>
      <xdr:spPr>
        <a:xfrm>
          <a:off x="171069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5" name="円/楕円 274"/>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76" name="テキスト ボックス 275"/>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24554</xdr:rowOff>
    </xdr:from>
    <xdr:to>
      <xdr:col>22</xdr:col>
      <xdr:colOff>254000</xdr:colOff>
      <xdr:row>90</xdr:row>
      <xdr:rowOff>126154</xdr:rowOff>
    </xdr:to>
    <xdr:sp macro="" textlink="">
      <xdr:nvSpPr>
        <xdr:cNvPr id="277" name="円/楕円 276"/>
        <xdr:cNvSpPr/>
      </xdr:nvSpPr>
      <xdr:spPr>
        <a:xfrm>
          <a:off x="15240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110931</xdr:rowOff>
    </xdr:from>
    <xdr:ext cx="762000" cy="259045"/>
    <xdr:sp macro="" textlink="">
      <xdr:nvSpPr>
        <xdr:cNvPr id="278" name="テキスト ボックス 277"/>
        <xdr:cNvSpPr txBox="1"/>
      </xdr:nvSpPr>
      <xdr:spPr>
        <a:xfrm>
          <a:off x="14909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163830</xdr:rowOff>
    </xdr:from>
    <xdr:to>
      <xdr:col>21</xdr:col>
      <xdr:colOff>50800</xdr:colOff>
      <xdr:row>90</xdr:row>
      <xdr:rowOff>93980</xdr:rowOff>
    </xdr:to>
    <xdr:sp macro="" textlink="">
      <xdr:nvSpPr>
        <xdr:cNvPr id="279" name="円/楕円 278"/>
        <xdr:cNvSpPr/>
      </xdr:nvSpPr>
      <xdr:spPr>
        <a:xfrm>
          <a:off x="14351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104157</xdr:rowOff>
    </xdr:from>
    <xdr:ext cx="762000" cy="259045"/>
    <xdr:sp macro="" textlink="">
      <xdr:nvSpPr>
        <xdr:cNvPr id="280" name="テキスト ボックス 279"/>
        <xdr:cNvSpPr txBox="1"/>
      </xdr:nvSpPr>
      <xdr:spPr>
        <a:xfrm>
          <a:off x="14020800" y="151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1" name="円/楕円 280"/>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2" name="テキスト ボックス 28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過去から定員適正化の取り組みにより、類似団体平均より低い水準となっている。</a:t>
          </a:r>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今後も、第４次定員適正化計画に基づき、適正な定員管理に努める。</a:t>
          </a:r>
          <a:endParaRPr lang="ja-JP" altLang="ja-JP" sz="12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12760</xdr:rowOff>
    </xdr:from>
    <xdr:to>
      <xdr:col>24</xdr:col>
      <xdr:colOff>558800</xdr:colOff>
      <xdr:row>60</xdr:row>
      <xdr:rowOff>17356</xdr:rowOff>
    </xdr:to>
    <xdr:cxnSp macro="">
      <xdr:nvCxnSpPr>
        <xdr:cNvPr id="319" name="直線コネクタ 318"/>
        <xdr:cNvCxnSpPr/>
      </xdr:nvCxnSpPr>
      <xdr:spPr>
        <a:xfrm flipV="1">
          <a:off x="16179800" y="1029976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17356</xdr:rowOff>
    </xdr:from>
    <xdr:to>
      <xdr:col>23</xdr:col>
      <xdr:colOff>406400</xdr:colOff>
      <xdr:row>60</xdr:row>
      <xdr:rowOff>20804</xdr:rowOff>
    </xdr:to>
    <xdr:cxnSp macro="">
      <xdr:nvCxnSpPr>
        <xdr:cNvPr id="322" name="直線コネクタ 321"/>
        <xdr:cNvCxnSpPr/>
      </xdr:nvCxnSpPr>
      <xdr:spPr>
        <a:xfrm flipV="1">
          <a:off x="15290800" y="103043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20804</xdr:rowOff>
    </xdr:from>
    <xdr:to>
      <xdr:col>22</xdr:col>
      <xdr:colOff>203200</xdr:colOff>
      <xdr:row>60</xdr:row>
      <xdr:rowOff>31145</xdr:rowOff>
    </xdr:to>
    <xdr:cxnSp macro="">
      <xdr:nvCxnSpPr>
        <xdr:cNvPr id="325" name="直線コネクタ 324"/>
        <xdr:cNvCxnSpPr/>
      </xdr:nvCxnSpPr>
      <xdr:spPr>
        <a:xfrm flipV="1">
          <a:off x="14401800" y="103078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31145</xdr:rowOff>
    </xdr:from>
    <xdr:to>
      <xdr:col>21</xdr:col>
      <xdr:colOff>0</xdr:colOff>
      <xdr:row>60</xdr:row>
      <xdr:rowOff>36891</xdr:rowOff>
    </xdr:to>
    <xdr:cxnSp macro="">
      <xdr:nvCxnSpPr>
        <xdr:cNvPr id="328" name="直線コネクタ 327"/>
        <xdr:cNvCxnSpPr/>
      </xdr:nvCxnSpPr>
      <xdr:spPr>
        <a:xfrm flipV="1">
          <a:off x="13512800" y="10318145"/>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1" name="フローチャート : 判断 330"/>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2" name="テキスト ボックス 331"/>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133410</xdr:rowOff>
    </xdr:from>
    <xdr:to>
      <xdr:col>24</xdr:col>
      <xdr:colOff>609600</xdr:colOff>
      <xdr:row>60</xdr:row>
      <xdr:rowOff>63560</xdr:rowOff>
    </xdr:to>
    <xdr:sp macro="" textlink="">
      <xdr:nvSpPr>
        <xdr:cNvPr id="338" name="円/楕円 337"/>
        <xdr:cNvSpPr/>
      </xdr:nvSpPr>
      <xdr:spPr>
        <a:xfrm>
          <a:off x="169672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149937</xdr:rowOff>
    </xdr:from>
    <xdr:ext cx="762000" cy="259045"/>
    <xdr:sp macro="" textlink="">
      <xdr:nvSpPr>
        <xdr:cNvPr id="339" name="定員管理の状況該当値テキスト"/>
        <xdr:cNvSpPr txBox="1"/>
      </xdr:nvSpPr>
      <xdr:spPr>
        <a:xfrm>
          <a:off x="17106900" y="100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138006</xdr:rowOff>
    </xdr:from>
    <xdr:to>
      <xdr:col>23</xdr:col>
      <xdr:colOff>457200</xdr:colOff>
      <xdr:row>60</xdr:row>
      <xdr:rowOff>68156</xdr:rowOff>
    </xdr:to>
    <xdr:sp macro="" textlink="">
      <xdr:nvSpPr>
        <xdr:cNvPr id="340" name="円/楕円 339"/>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78333</xdr:rowOff>
    </xdr:from>
    <xdr:ext cx="736600" cy="259045"/>
    <xdr:sp macro="" textlink="">
      <xdr:nvSpPr>
        <xdr:cNvPr id="341" name="テキスト ボックス 340"/>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141454</xdr:rowOff>
    </xdr:from>
    <xdr:to>
      <xdr:col>22</xdr:col>
      <xdr:colOff>254000</xdr:colOff>
      <xdr:row>60</xdr:row>
      <xdr:rowOff>71604</xdr:rowOff>
    </xdr:to>
    <xdr:sp macro="" textlink="">
      <xdr:nvSpPr>
        <xdr:cNvPr id="342" name="円/楕円 341"/>
        <xdr:cNvSpPr/>
      </xdr:nvSpPr>
      <xdr:spPr>
        <a:xfrm>
          <a:off x="15240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81781</xdr:rowOff>
    </xdr:from>
    <xdr:ext cx="762000" cy="259045"/>
    <xdr:sp macro="" textlink="">
      <xdr:nvSpPr>
        <xdr:cNvPr id="343" name="テキスト ボックス 342"/>
        <xdr:cNvSpPr txBox="1"/>
      </xdr:nvSpPr>
      <xdr:spPr>
        <a:xfrm>
          <a:off x="14909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151795</xdr:rowOff>
    </xdr:from>
    <xdr:to>
      <xdr:col>21</xdr:col>
      <xdr:colOff>50800</xdr:colOff>
      <xdr:row>60</xdr:row>
      <xdr:rowOff>81945</xdr:rowOff>
    </xdr:to>
    <xdr:sp macro="" textlink="">
      <xdr:nvSpPr>
        <xdr:cNvPr id="344" name="円/楕円 343"/>
        <xdr:cNvSpPr/>
      </xdr:nvSpPr>
      <xdr:spPr>
        <a:xfrm>
          <a:off x="14351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92122</xdr:rowOff>
    </xdr:from>
    <xdr:ext cx="762000" cy="259045"/>
    <xdr:sp macro="" textlink="">
      <xdr:nvSpPr>
        <xdr:cNvPr id="345" name="テキスト ボックス 344"/>
        <xdr:cNvSpPr txBox="1"/>
      </xdr:nvSpPr>
      <xdr:spPr>
        <a:xfrm>
          <a:off x="14020800" y="1003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157541</xdr:rowOff>
    </xdr:from>
    <xdr:to>
      <xdr:col>19</xdr:col>
      <xdr:colOff>533400</xdr:colOff>
      <xdr:row>60</xdr:row>
      <xdr:rowOff>87691</xdr:rowOff>
    </xdr:to>
    <xdr:sp macro="" textlink="">
      <xdr:nvSpPr>
        <xdr:cNvPr id="346" name="円/楕円 345"/>
        <xdr:cNvSpPr/>
      </xdr:nvSpPr>
      <xdr:spPr>
        <a:xfrm>
          <a:off x="13462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72468</xdr:rowOff>
    </xdr:from>
    <xdr:ext cx="762000" cy="259045"/>
    <xdr:sp macro="" textlink="">
      <xdr:nvSpPr>
        <xdr:cNvPr id="347" name="テキスト ボックス 346"/>
        <xdr:cNvSpPr txBox="1"/>
      </xdr:nvSpPr>
      <xdr:spPr>
        <a:xfrm>
          <a:off x="13131800" y="1035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臨時財政対策債の発行額は増加しているものの、減税補てん債等の大口の償還が終了したことから、</a:t>
          </a:r>
          <a:r>
            <a:rPr kumimoji="1" lang="ja-JP" altLang="ja-JP" sz="1200" baseline="0">
              <a:solidFill>
                <a:schemeClr val="dk1"/>
              </a:solidFill>
              <a:effectLst/>
              <a:latin typeface="+mn-lt"/>
              <a:ea typeface="+mn-ea"/>
              <a:cs typeface="+mn-cs"/>
            </a:rPr>
            <a:t>前年度</a:t>
          </a:r>
          <a:r>
            <a:rPr kumimoji="1" lang="ja-JP" altLang="en-US" sz="1200" baseline="0">
              <a:solidFill>
                <a:schemeClr val="dk1"/>
              </a:solidFill>
              <a:effectLst/>
              <a:latin typeface="+mn-lt"/>
              <a:ea typeface="+mn-ea"/>
              <a:cs typeface="+mn-cs"/>
            </a:rPr>
            <a:t>同様４．９％となり</a:t>
          </a:r>
          <a:r>
            <a:rPr kumimoji="1" lang="ja-JP" altLang="ja-JP" sz="1200" baseline="0">
              <a:solidFill>
                <a:schemeClr val="dk1"/>
              </a:solidFill>
              <a:effectLst/>
              <a:latin typeface="+mn-lt"/>
              <a:ea typeface="+mn-ea"/>
              <a:cs typeface="+mn-cs"/>
            </a:rPr>
            <a:t>、類似団体平均よりも大幅に下回っている。</a:t>
          </a:r>
          <a:endParaRPr lang="ja-JP" altLang="ja-JP" sz="1200">
            <a:effectLst/>
          </a:endParaRPr>
        </a:p>
        <a:p>
          <a:r>
            <a:rPr kumimoji="1" lang="ja-JP" altLang="ja-JP" sz="1200" baseline="0">
              <a:solidFill>
                <a:schemeClr val="dk1"/>
              </a:solidFill>
              <a:effectLst/>
              <a:latin typeface="+mn-lt"/>
              <a:ea typeface="+mn-ea"/>
              <a:cs typeface="+mn-cs"/>
            </a:rPr>
            <a:t>　今後も、公共事業の実施に当たり、公債費負担状況に留意しつつ市債の有効な活用を図っていく。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162243</xdr:rowOff>
    </xdr:from>
    <xdr:to>
      <xdr:col>24</xdr:col>
      <xdr:colOff>558800</xdr:colOff>
      <xdr:row>38</xdr:row>
      <xdr:rowOff>162243</xdr:rowOff>
    </xdr:to>
    <xdr:cxnSp macro="">
      <xdr:nvCxnSpPr>
        <xdr:cNvPr id="377" name="直線コネクタ 376"/>
        <xdr:cNvCxnSpPr/>
      </xdr:nvCxnSpPr>
      <xdr:spPr>
        <a:xfrm>
          <a:off x="16179800" y="6677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150178</xdr:rowOff>
    </xdr:from>
    <xdr:to>
      <xdr:col>23</xdr:col>
      <xdr:colOff>406400</xdr:colOff>
      <xdr:row>38</xdr:row>
      <xdr:rowOff>162243</xdr:rowOff>
    </xdr:to>
    <xdr:cxnSp macro="">
      <xdr:nvCxnSpPr>
        <xdr:cNvPr id="380" name="直線コネクタ 379"/>
        <xdr:cNvCxnSpPr/>
      </xdr:nvCxnSpPr>
      <xdr:spPr>
        <a:xfrm>
          <a:off x="15290800" y="66652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150178</xdr:rowOff>
    </xdr:from>
    <xdr:to>
      <xdr:col>22</xdr:col>
      <xdr:colOff>203200</xdr:colOff>
      <xdr:row>38</xdr:row>
      <xdr:rowOff>150178</xdr:rowOff>
    </xdr:to>
    <xdr:cxnSp macro="">
      <xdr:nvCxnSpPr>
        <xdr:cNvPr id="383" name="直線コネクタ 382"/>
        <xdr:cNvCxnSpPr/>
      </xdr:nvCxnSpPr>
      <xdr:spPr>
        <a:xfrm>
          <a:off x="14401800" y="666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150178</xdr:rowOff>
    </xdr:from>
    <xdr:to>
      <xdr:col>21</xdr:col>
      <xdr:colOff>0</xdr:colOff>
      <xdr:row>39</xdr:row>
      <xdr:rowOff>8890</xdr:rowOff>
    </xdr:to>
    <xdr:cxnSp macro="">
      <xdr:nvCxnSpPr>
        <xdr:cNvPr id="386" name="直線コネクタ 385"/>
        <xdr:cNvCxnSpPr/>
      </xdr:nvCxnSpPr>
      <xdr:spPr>
        <a:xfrm flipV="1">
          <a:off x="13512800" y="66652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9" name="フローチャート : 判断 388"/>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390" name="テキスト ボックス 389"/>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111443</xdr:rowOff>
    </xdr:from>
    <xdr:to>
      <xdr:col>24</xdr:col>
      <xdr:colOff>609600</xdr:colOff>
      <xdr:row>39</xdr:row>
      <xdr:rowOff>41593</xdr:rowOff>
    </xdr:to>
    <xdr:sp macro="" textlink="">
      <xdr:nvSpPr>
        <xdr:cNvPr id="396" name="円/楕円 395"/>
        <xdr:cNvSpPr/>
      </xdr:nvSpPr>
      <xdr:spPr>
        <a:xfrm>
          <a:off x="169672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127970</xdr:rowOff>
    </xdr:from>
    <xdr:ext cx="762000" cy="259045"/>
    <xdr:sp macro="" textlink="">
      <xdr:nvSpPr>
        <xdr:cNvPr id="397" name="公債費負担の状況該当値テキスト"/>
        <xdr:cNvSpPr txBox="1"/>
      </xdr:nvSpPr>
      <xdr:spPr>
        <a:xfrm>
          <a:off x="171069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111443</xdr:rowOff>
    </xdr:from>
    <xdr:to>
      <xdr:col>23</xdr:col>
      <xdr:colOff>457200</xdr:colOff>
      <xdr:row>39</xdr:row>
      <xdr:rowOff>41593</xdr:rowOff>
    </xdr:to>
    <xdr:sp macro="" textlink="">
      <xdr:nvSpPr>
        <xdr:cNvPr id="398" name="円/楕円 397"/>
        <xdr:cNvSpPr/>
      </xdr:nvSpPr>
      <xdr:spPr>
        <a:xfrm>
          <a:off x="16129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51769</xdr:rowOff>
    </xdr:from>
    <xdr:ext cx="736600" cy="259045"/>
    <xdr:sp macro="" textlink="">
      <xdr:nvSpPr>
        <xdr:cNvPr id="399" name="テキスト ボックス 398"/>
        <xdr:cNvSpPr txBox="1"/>
      </xdr:nvSpPr>
      <xdr:spPr>
        <a:xfrm>
          <a:off x="15798800" y="639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99378</xdr:rowOff>
    </xdr:from>
    <xdr:to>
      <xdr:col>22</xdr:col>
      <xdr:colOff>254000</xdr:colOff>
      <xdr:row>39</xdr:row>
      <xdr:rowOff>29528</xdr:rowOff>
    </xdr:to>
    <xdr:sp macro="" textlink="">
      <xdr:nvSpPr>
        <xdr:cNvPr id="400" name="円/楕円 399"/>
        <xdr:cNvSpPr/>
      </xdr:nvSpPr>
      <xdr:spPr>
        <a:xfrm>
          <a:off x="15240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39705</xdr:rowOff>
    </xdr:from>
    <xdr:ext cx="762000" cy="259045"/>
    <xdr:sp macro="" textlink="">
      <xdr:nvSpPr>
        <xdr:cNvPr id="401" name="テキスト ボックス 400"/>
        <xdr:cNvSpPr txBox="1"/>
      </xdr:nvSpPr>
      <xdr:spPr>
        <a:xfrm>
          <a:off x="14909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99378</xdr:rowOff>
    </xdr:from>
    <xdr:to>
      <xdr:col>21</xdr:col>
      <xdr:colOff>50800</xdr:colOff>
      <xdr:row>39</xdr:row>
      <xdr:rowOff>29528</xdr:rowOff>
    </xdr:to>
    <xdr:sp macro="" textlink="">
      <xdr:nvSpPr>
        <xdr:cNvPr id="402" name="円/楕円 401"/>
        <xdr:cNvSpPr/>
      </xdr:nvSpPr>
      <xdr:spPr>
        <a:xfrm>
          <a:off x="14351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39705</xdr:rowOff>
    </xdr:from>
    <xdr:ext cx="762000" cy="259045"/>
    <xdr:sp macro="" textlink="">
      <xdr:nvSpPr>
        <xdr:cNvPr id="403" name="テキスト ボックス 402"/>
        <xdr:cNvSpPr txBox="1"/>
      </xdr:nvSpPr>
      <xdr:spPr>
        <a:xfrm>
          <a:off x="14020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4" name="円/楕円 403"/>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5" name="テキスト ボックス 404"/>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前年度に引き続き、地方債残高などによる将来負担すべき債務</a:t>
          </a:r>
          <a:r>
            <a:rPr kumimoji="1" lang="ja-JP" altLang="en-US" sz="1200">
              <a:solidFill>
                <a:schemeClr val="dk1"/>
              </a:solidFill>
              <a:effectLst/>
              <a:latin typeface="+mn-lt"/>
              <a:ea typeface="+mn-ea"/>
              <a:cs typeface="+mn-cs"/>
            </a:rPr>
            <a:t>（２７，６１０，９２４千円）</a:t>
          </a:r>
          <a:r>
            <a:rPr kumimoji="1" lang="ja-JP" altLang="ja-JP" sz="1200">
              <a:solidFill>
                <a:schemeClr val="dk1"/>
              </a:solidFill>
              <a:effectLst/>
              <a:latin typeface="+mn-lt"/>
              <a:ea typeface="+mn-ea"/>
              <a:cs typeface="+mn-cs"/>
            </a:rPr>
            <a:t>より、充当可能基金などによる充当可能財源</a:t>
          </a:r>
          <a:r>
            <a:rPr kumimoji="1" lang="ja-JP" altLang="en-US" sz="1200">
              <a:solidFill>
                <a:schemeClr val="dk1"/>
              </a:solidFill>
              <a:effectLst/>
              <a:latin typeface="+mn-lt"/>
              <a:ea typeface="+mn-ea"/>
              <a:cs typeface="+mn-cs"/>
            </a:rPr>
            <a:t>（３１，５７１，１６９千円）</a:t>
          </a:r>
          <a:r>
            <a:rPr kumimoji="1" lang="ja-JP" altLang="ja-JP" sz="1200">
              <a:solidFill>
                <a:schemeClr val="dk1"/>
              </a:solidFill>
              <a:effectLst/>
              <a:latin typeface="+mn-lt"/>
              <a:ea typeface="+mn-ea"/>
              <a:cs typeface="+mn-cs"/>
            </a:rPr>
            <a:t>が上回っているため、将来負担比率はマイナスとなっている。</a:t>
          </a:r>
          <a:endParaRPr lang="ja-JP" altLang="ja-JP" sz="1200">
            <a:effectLst/>
          </a:endParaRPr>
        </a:p>
        <a:p>
          <a:r>
            <a:rPr kumimoji="1" lang="ja-JP" altLang="ja-JP" sz="1200">
              <a:solidFill>
                <a:schemeClr val="dk1"/>
              </a:solidFill>
              <a:effectLst/>
              <a:latin typeface="+mn-lt"/>
              <a:ea typeface="+mn-ea"/>
              <a:cs typeface="+mn-cs"/>
            </a:rPr>
            <a:t>　今後も、後世への負担軽減に努めつつ、地方債の有効活用を図っていく。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5"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6" name="フローチャート : 判断 435"/>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7" name="フローチャート : 判断 436"/>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8" name="テキスト ボックス 437"/>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39" name="フローチャート : 判断 438"/>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0" name="テキスト ボックス 439"/>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2" name="テキスト ボックス 441"/>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3" name="フローチャート : 判断 442"/>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44" name="テキスト ボックス 443"/>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91,340
89,919
34.52
26,766,974
25,386,633
1,202,941
15,207,461
22,272,892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類似団体と比較すると、人件費に係る経常収支比率は</a:t>
          </a:r>
          <a:r>
            <a:rPr kumimoji="1" lang="ja-JP" altLang="en-US" sz="1200">
              <a:solidFill>
                <a:schemeClr val="dk1"/>
              </a:solidFill>
              <a:effectLst/>
              <a:latin typeface="+mn-lt"/>
              <a:ea typeface="+mn-ea"/>
              <a:cs typeface="+mn-cs"/>
            </a:rPr>
            <a:t>６．６ポイント</a:t>
          </a:r>
          <a:r>
            <a:rPr kumimoji="1" lang="ja-JP" altLang="ja-JP" sz="1200">
              <a:solidFill>
                <a:schemeClr val="dk1"/>
              </a:solidFill>
              <a:effectLst/>
              <a:latin typeface="+mn-lt"/>
              <a:ea typeface="+mn-ea"/>
              <a:cs typeface="+mn-cs"/>
            </a:rPr>
            <a:t>高くなっている。これは、ごみ処理業務及び消防業務を直営していることが主な原因である。</a:t>
          </a:r>
          <a:endParaRPr lang="ja-JP" altLang="ja-JP" sz="1200">
            <a:effectLst/>
          </a:endParaRPr>
        </a:p>
        <a:p>
          <a:r>
            <a:rPr kumimoji="1" lang="ja-JP" altLang="ja-JP" sz="1200">
              <a:solidFill>
                <a:schemeClr val="dk1"/>
              </a:solidFill>
              <a:effectLst/>
              <a:latin typeface="+mn-lt"/>
              <a:ea typeface="+mn-ea"/>
              <a:cs typeface="+mn-cs"/>
            </a:rPr>
            <a:t>　今後も、適正な給与水準を確保するとともに、</a:t>
          </a:r>
          <a:r>
            <a:rPr kumimoji="1" lang="ja-JP" altLang="en-US" sz="1200">
              <a:solidFill>
                <a:schemeClr val="dk1"/>
              </a:solidFill>
              <a:effectLst/>
              <a:latin typeface="+mn-lt"/>
              <a:ea typeface="+mn-ea"/>
              <a:cs typeface="+mn-cs"/>
            </a:rPr>
            <a:t>定員の適正化などにより人件費</a:t>
          </a:r>
          <a:r>
            <a:rPr kumimoji="1" lang="ja-JP" altLang="ja-JP" sz="1200">
              <a:solidFill>
                <a:schemeClr val="dk1"/>
              </a:solidFill>
              <a:effectLst/>
              <a:latin typeface="+mn-lt"/>
              <a:ea typeface="+mn-ea"/>
              <a:cs typeface="+mn-cs"/>
            </a:rPr>
            <a:t>の抑制に努める。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146050</xdr:rowOff>
    </xdr:from>
    <xdr:to>
      <xdr:col>7</xdr:col>
      <xdr:colOff>15875</xdr:colOff>
      <xdr:row>39</xdr:row>
      <xdr:rowOff>168910</xdr:rowOff>
    </xdr:to>
    <xdr:cxnSp macro="">
      <xdr:nvCxnSpPr>
        <xdr:cNvPr id="64" name="直線コネクタ 63"/>
        <xdr:cNvCxnSpPr/>
      </xdr:nvCxnSpPr>
      <xdr:spPr>
        <a:xfrm>
          <a:off x="3987800" y="6832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146050</xdr:rowOff>
    </xdr:from>
    <xdr:to>
      <xdr:col>5</xdr:col>
      <xdr:colOff>549275</xdr:colOff>
      <xdr:row>40</xdr:row>
      <xdr:rowOff>73660</xdr:rowOff>
    </xdr:to>
    <xdr:cxnSp macro="">
      <xdr:nvCxnSpPr>
        <xdr:cNvPr id="67" name="直線コネクタ 66"/>
        <xdr:cNvCxnSpPr/>
      </xdr:nvCxnSpPr>
      <xdr:spPr>
        <a:xfrm flipV="1">
          <a:off x="3098800" y="6832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73660</xdr:rowOff>
    </xdr:from>
    <xdr:to>
      <xdr:col>4</xdr:col>
      <xdr:colOff>346075</xdr:colOff>
      <xdr:row>40</xdr:row>
      <xdr:rowOff>73660</xdr:rowOff>
    </xdr:to>
    <xdr:cxnSp macro="">
      <xdr:nvCxnSpPr>
        <xdr:cNvPr id="70" name="直線コネクタ 69"/>
        <xdr:cNvCxnSpPr/>
      </xdr:nvCxnSpPr>
      <xdr:spPr>
        <a:xfrm>
          <a:off x="2209800" y="693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66040</xdr:rowOff>
    </xdr:from>
    <xdr:to>
      <xdr:col>3</xdr:col>
      <xdr:colOff>142875</xdr:colOff>
      <xdr:row>40</xdr:row>
      <xdr:rowOff>73660</xdr:rowOff>
    </xdr:to>
    <xdr:cxnSp macro="">
      <xdr:nvCxnSpPr>
        <xdr:cNvPr id="73" name="直線コネクタ 72"/>
        <xdr:cNvCxnSpPr/>
      </xdr:nvCxnSpPr>
      <xdr:spPr>
        <a:xfrm>
          <a:off x="1320800" y="692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118110</xdr:rowOff>
    </xdr:from>
    <xdr:to>
      <xdr:col>7</xdr:col>
      <xdr:colOff>66675</xdr:colOff>
      <xdr:row>40</xdr:row>
      <xdr:rowOff>48260</xdr:rowOff>
    </xdr:to>
    <xdr:sp macro="" textlink="">
      <xdr:nvSpPr>
        <xdr:cNvPr id="83" name="円/楕円 82"/>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90187</xdr:rowOff>
    </xdr:from>
    <xdr:ext cx="762000" cy="259045"/>
    <xdr:sp macro="" textlink="">
      <xdr:nvSpPr>
        <xdr:cNvPr id="84" name="人件費該当値テキスト"/>
        <xdr:cNvSpPr txBox="1"/>
      </xdr:nvSpPr>
      <xdr:spPr>
        <a:xfrm>
          <a:off x="4914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95250</xdr:rowOff>
    </xdr:from>
    <xdr:to>
      <xdr:col>5</xdr:col>
      <xdr:colOff>600075</xdr:colOff>
      <xdr:row>40</xdr:row>
      <xdr:rowOff>25400</xdr:rowOff>
    </xdr:to>
    <xdr:sp macro="" textlink="">
      <xdr:nvSpPr>
        <xdr:cNvPr id="85" name="円/楕円 84"/>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86" name="テキスト ボックス 85"/>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22860</xdr:rowOff>
    </xdr:from>
    <xdr:to>
      <xdr:col>4</xdr:col>
      <xdr:colOff>396875</xdr:colOff>
      <xdr:row>40</xdr:row>
      <xdr:rowOff>124460</xdr:rowOff>
    </xdr:to>
    <xdr:sp macro="" textlink="">
      <xdr:nvSpPr>
        <xdr:cNvPr id="87" name="円/楕円 86"/>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109237</xdr:rowOff>
    </xdr:from>
    <xdr:ext cx="762000" cy="259045"/>
    <xdr:sp macro="" textlink="">
      <xdr:nvSpPr>
        <xdr:cNvPr id="88" name="テキスト ボックス 87"/>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22860</xdr:rowOff>
    </xdr:from>
    <xdr:to>
      <xdr:col>3</xdr:col>
      <xdr:colOff>193675</xdr:colOff>
      <xdr:row>40</xdr:row>
      <xdr:rowOff>124460</xdr:rowOff>
    </xdr:to>
    <xdr:sp macro="" textlink="">
      <xdr:nvSpPr>
        <xdr:cNvPr id="89" name="円/楕円 88"/>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109237</xdr:rowOff>
    </xdr:from>
    <xdr:ext cx="762000" cy="259045"/>
    <xdr:sp macro="" textlink="">
      <xdr:nvSpPr>
        <xdr:cNvPr id="90" name="テキスト ボックス 89"/>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xdr:rowOff>
    </xdr:from>
    <xdr:to>
      <xdr:col>1</xdr:col>
      <xdr:colOff>676275</xdr:colOff>
      <xdr:row>40</xdr:row>
      <xdr:rowOff>116840</xdr:rowOff>
    </xdr:to>
    <xdr:sp macro="" textlink="">
      <xdr:nvSpPr>
        <xdr:cNvPr id="91" name="円/楕円 90"/>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101617</xdr:rowOff>
    </xdr:from>
    <xdr:ext cx="762000" cy="259045"/>
    <xdr:sp macro="" textlink="">
      <xdr:nvSpPr>
        <xdr:cNvPr id="92" name="テキスト ボックス 91"/>
        <xdr:cNvSpPr txBox="1"/>
      </xdr:nvSpPr>
      <xdr:spPr>
        <a:xfrm>
          <a:off x="939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消費税率の引き上げによる経費増大（約９０，０００千円）の影響や指定管理者制度の追加（２２，９４３千円）などから、昨年度より１．２ポイント上昇した。</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今後は、既存の事業の見直しや</a:t>
          </a:r>
          <a:r>
            <a:rPr kumimoji="1" lang="ja-JP" altLang="en-US" sz="1200">
              <a:solidFill>
                <a:schemeClr val="dk1"/>
              </a:solidFill>
              <a:effectLst/>
              <a:latin typeface="+mn-lt"/>
              <a:ea typeface="+mn-ea"/>
              <a:cs typeface="+mn-cs"/>
            </a:rPr>
            <a:t>仕様・設計の見直し等により委託費・</a:t>
          </a:r>
          <a:r>
            <a:rPr kumimoji="1" lang="ja-JP" altLang="ja-JP" sz="1200">
              <a:solidFill>
                <a:schemeClr val="dk1"/>
              </a:solidFill>
              <a:effectLst/>
              <a:latin typeface="+mn-lt"/>
              <a:ea typeface="+mn-ea"/>
              <a:cs typeface="+mn-cs"/>
            </a:rPr>
            <a:t>需用費等を節減し、改善を図っていく。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69850</xdr:rowOff>
    </xdr:from>
    <xdr:to>
      <xdr:col>24</xdr:col>
      <xdr:colOff>31750</xdr:colOff>
      <xdr:row>19</xdr:row>
      <xdr:rowOff>161290</xdr:rowOff>
    </xdr:to>
    <xdr:cxnSp macro="">
      <xdr:nvCxnSpPr>
        <xdr:cNvPr id="125" name="直線コネクタ 124"/>
        <xdr:cNvCxnSpPr/>
      </xdr:nvCxnSpPr>
      <xdr:spPr>
        <a:xfrm>
          <a:off x="15671800" y="3327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142240</xdr:rowOff>
    </xdr:from>
    <xdr:to>
      <xdr:col>22</xdr:col>
      <xdr:colOff>565150</xdr:colOff>
      <xdr:row>19</xdr:row>
      <xdr:rowOff>69850</xdr:rowOff>
    </xdr:to>
    <xdr:cxnSp macro="">
      <xdr:nvCxnSpPr>
        <xdr:cNvPr id="128" name="直線コネクタ 127"/>
        <xdr:cNvCxnSpPr/>
      </xdr:nvCxnSpPr>
      <xdr:spPr>
        <a:xfrm>
          <a:off x="14782800" y="3228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142240</xdr:rowOff>
    </xdr:from>
    <xdr:to>
      <xdr:col>21</xdr:col>
      <xdr:colOff>361950</xdr:colOff>
      <xdr:row>19</xdr:row>
      <xdr:rowOff>16510</xdr:rowOff>
    </xdr:to>
    <xdr:cxnSp macro="">
      <xdr:nvCxnSpPr>
        <xdr:cNvPr id="131" name="直線コネクタ 130"/>
        <xdr:cNvCxnSpPr/>
      </xdr:nvCxnSpPr>
      <xdr:spPr>
        <a:xfrm flipV="1">
          <a:off x="13893800" y="322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8890</xdr:rowOff>
    </xdr:from>
    <xdr:to>
      <xdr:col>20</xdr:col>
      <xdr:colOff>158750</xdr:colOff>
      <xdr:row>19</xdr:row>
      <xdr:rowOff>16510</xdr:rowOff>
    </xdr:to>
    <xdr:cxnSp macro="">
      <xdr:nvCxnSpPr>
        <xdr:cNvPr id="134" name="直線コネクタ 133"/>
        <xdr:cNvCxnSpPr/>
      </xdr:nvCxnSpPr>
      <xdr:spPr>
        <a:xfrm>
          <a:off x="13004800" y="3266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110490</xdr:rowOff>
    </xdr:from>
    <xdr:to>
      <xdr:col>24</xdr:col>
      <xdr:colOff>82550</xdr:colOff>
      <xdr:row>20</xdr:row>
      <xdr:rowOff>40640</xdr:rowOff>
    </xdr:to>
    <xdr:sp macro="" textlink="">
      <xdr:nvSpPr>
        <xdr:cNvPr id="144" name="円/楕円 143"/>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82567</xdr:rowOff>
    </xdr:from>
    <xdr:ext cx="762000" cy="259045"/>
    <xdr:sp macro="" textlink="">
      <xdr:nvSpPr>
        <xdr:cNvPr id="145" name="物件費該当値テキスト"/>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19050</xdr:rowOff>
    </xdr:from>
    <xdr:to>
      <xdr:col>22</xdr:col>
      <xdr:colOff>615950</xdr:colOff>
      <xdr:row>19</xdr:row>
      <xdr:rowOff>120650</xdr:rowOff>
    </xdr:to>
    <xdr:sp macro="" textlink="">
      <xdr:nvSpPr>
        <xdr:cNvPr id="146" name="円/楕円 145"/>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105427</xdr:rowOff>
    </xdr:from>
    <xdr:ext cx="736600" cy="259045"/>
    <xdr:sp macro="" textlink="">
      <xdr:nvSpPr>
        <xdr:cNvPr id="147" name="テキスト ボックス 146"/>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91440</xdr:rowOff>
    </xdr:from>
    <xdr:to>
      <xdr:col>21</xdr:col>
      <xdr:colOff>412750</xdr:colOff>
      <xdr:row>19</xdr:row>
      <xdr:rowOff>21590</xdr:rowOff>
    </xdr:to>
    <xdr:sp macro="" textlink="">
      <xdr:nvSpPr>
        <xdr:cNvPr id="148" name="円/楕円 147"/>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6367</xdr:rowOff>
    </xdr:from>
    <xdr:ext cx="762000" cy="259045"/>
    <xdr:sp macro="" textlink="">
      <xdr:nvSpPr>
        <xdr:cNvPr id="149" name="テキスト ボックス 148"/>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137160</xdr:rowOff>
    </xdr:from>
    <xdr:to>
      <xdr:col>20</xdr:col>
      <xdr:colOff>209550</xdr:colOff>
      <xdr:row>19</xdr:row>
      <xdr:rowOff>67310</xdr:rowOff>
    </xdr:to>
    <xdr:sp macro="" textlink="">
      <xdr:nvSpPr>
        <xdr:cNvPr id="150" name="円/楕円 149"/>
        <xdr:cNvSpPr/>
      </xdr:nvSpPr>
      <xdr:spPr>
        <a:xfrm>
          <a:off x="13843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52087</xdr:rowOff>
    </xdr:from>
    <xdr:ext cx="762000" cy="259045"/>
    <xdr:sp macro="" textlink="">
      <xdr:nvSpPr>
        <xdr:cNvPr id="151" name="テキスト ボックス 150"/>
        <xdr:cNvSpPr txBox="1"/>
      </xdr:nvSpPr>
      <xdr:spPr>
        <a:xfrm>
          <a:off x="13512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129540</xdr:rowOff>
    </xdr:from>
    <xdr:to>
      <xdr:col>19</xdr:col>
      <xdr:colOff>6350</xdr:colOff>
      <xdr:row>19</xdr:row>
      <xdr:rowOff>59690</xdr:rowOff>
    </xdr:to>
    <xdr:sp macro="" textlink="">
      <xdr:nvSpPr>
        <xdr:cNvPr id="152" name="円/楕円 151"/>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44467</xdr:rowOff>
    </xdr:from>
    <xdr:ext cx="762000" cy="259045"/>
    <xdr:sp macro="" textlink="">
      <xdr:nvSpPr>
        <xdr:cNvPr id="153" name="テキスト ボックス 152"/>
        <xdr:cNvSpPr txBox="1"/>
      </xdr:nvSpPr>
      <xdr:spPr>
        <a:xfrm>
          <a:off x="12623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rPr>
            <a:t>　扶助費に係る経常収支比率が類似団体平均を上回り、昨年度よりも２．５ポイント上昇した。</a:t>
          </a:r>
          <a:endParaRPr lang="en-US" altLang="ja-JP" sz="12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rPr>
            <a:t>　その要因としては、中学３年生までのこども医療費無料化や民間保育所新設に伴う保育所運営委託費の増加、また、障害福祉サービスに係る給付費の増加などが挙げられる。</a:t>
          </a:r>
          <a:endParaRPr lang="en-US" altLang="ja-JP" sz="12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rPr>
            <a:t>　今後も増加が見込まれるが、適正な運用を徹底し、縮減に努めていく。</a:t>
          </a:r>
          <a:endParaRPr lang="ja-JP" altLang="ja-JP" sz="12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62230</xdr:rowOff>
    </xdr:from>
    <xdr:to>
      <xdr:col>7</xdr:col>
      <xdr:colOff>15875</xdr:colOff>
      <xdr:row>56</xdr:row>
      <xdr:rowOff>81280</xdr:rowOff>
    </xdr:to>
    <xdr:cxnSp macro="">
      <xdr:nvCxnSpPr>
        <xdr:cNvPr id="186" name="直線コネクタ 185"/>
        <xdr:cNvCxnSpPr/>
      </xdr:nvCxnSpPr>
      <xdr:spPr>
        <a:xfrm>
          <a:off x="3987800" y="94919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62230</xdr:rowOff>
    </xdr:from>
    <xdr:to>
      <xdr:col>5</xdr:col>
      <xdr:colOff>549275</xdr:colOff>
      <xdr:row>55</xdr:row>
      <xdr:rowOff>138430</xdr:rowOff>
    </xdr:to>
    <xdr:cxnSp macro="">
      <xdr:nvCxnSpPr>
        <xdr:cNvPr id="189" name="直線コネクタ 188"/>
        <xdr:cNvCxnSpPr/>
      </xdr:nvCxnSpPr>
      <xdr:spPr>
        <a:xfrm flipV="1">
          <a:off x="3098800" y="9491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138430</xdr:rowOff>
    </xdr:to>
    <xdr:cxnSp macro="">
      <xdr:nvCxnSpPr>
        <xdr:cNvPr id="192" name="直線コネクタ 191"/>
        <xdr:cNvCxnSpPr/>
      </xdr:nvCxnSpPr>
      <xdr:spPr>
        <a:xfrm>
          <a:off x="2209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54610</xdr:rowOff>
    </xdr:from>
    <xdr:to>
      <xdr:col>3</xdr:col>
      <xdr:colOff>142875</xdr:colOff>
      <xdr:row>55</xdr:row>
      <xdr:rowOff>69850</xdr:rowOff>
    </xdr:to>
    <xdr:cxnSp macro="">
      <xdr:nvCxnSpPr>
        <xdr:cNvPr id="195" name="直線コネクタ 194"/>
        <xdr:cNvCxnSpPr/>
      </xdr:nvCxnSpPr>
      <xdr:spPr>
        <a:xfrm>
          <a:off x="1320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30480</xdr:rowOff>
    </xdr:from>
    <xdr:to>
      <xdr:col>7</xdr:col>
      <xdr:colOff>66675</xdr:colOff>
      <xdr:row>56</xdr:row>
      <xdr:rowOff>132080</xdr:rowOff>
    </xdr:to>
    <xdr:sp macro="" textlink="">
      <xdr:nvSpPr>
        <xdr:cNvPr id="205" name="円/楕円 204"/>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2557</xdr:rowOff>
    </xdr:from>
    <xdr:ext cx="762000" cy="259045"/>
    <xdr:sp macro="" textlink="">
      <xdr:nvSpPr>
        <xdr:cNvPr id="206" name="扶助費該当値テキスト"/>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xdr:rowOff>
    </xdr:from>
    <xdr:to>
      <xdr:col>5</xdr:col>
      <xdr:colOff>600075</xdr:colOff>
      <xdr:row>55</xdr:row>
      <xdr:rowOff>113030</xdr:rowOff>
    </xdr:to>
    <xdr:sp macro="" textlink="">
      <xdr:nvSpPr>
        <xdr:cNvPr id="207" name="円/楕円 206"/>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97807</xdr:rowOff>
    </xdr:from>
    <xdr:ext cx="736600" cy="259045"/>
    <xdr:sp macro="" textlink="">
      <xdr:nvSpPr>
        <xdr:cNvPr id="208" name="テキスト ボックス 207"/>
        <xdr:cNvSpPr txBox="1"/>
      </xdr:nvSpPr>
      <xdr:spPr>
        <a:xfrm>
          <a:off x="3606800" y="95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9" name="円/楕円 208"/>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210" name="テキスト ボックス 209"/>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2" name="テキスト ボックス 211"/>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xdr:rowOff>
    </xdr:from>
    <xdr:to>
      <xdr:col>1</xdr:col>
      <xdr:colOff>676275</xdr:colOff>
      <xdr:row>55</xdr:row>
      <xdr:rowOff>105410</xdr:rowOff>
    </xdr:to>
    <xdr:sp macro="" textlink="">
      <xdr:nvSpPr>
        <xdr:cNvPr id="213" name="円/楕円 212"/>
        <xdr:cNvSpPr/>
      </xdr:nvSpPr>
      <xdr:spPr>
        <a:xfrm>
          <a:off x="1270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115587</xdr:rowOff>
    </xdr:from>
    <xdr:ext cx="762000" cy="259045"/>
    <xdr:sp macro="" textlink="">
      <xdr:nvSpPr>
        <xdr:cNvPr id="214" name="テキスト ボックス 213"/>
        <xdr:cNvSpPr txBox="1"/>
      </xdr:nvSpPr>
      <xdr:spPr>
        <a:xfrm>
          <a:off x="939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介護保険や後期高齢者医療に係る繰出金が増加したことから、昨年度より０．</a:t>
          </a:r>
          <a:r>
            <a:rPr kumimoji="1" lang="ja-JP" altLang="en-US" sz="1200">
              <a:solidFill>
                <a:sysClr val="windowText" lastClr="000000"/>
              </a:solidFill>
              <a:effectLst/>
              <a:latin typeface="+mn-lt"/>
              <a:ea typeface="+mn-ea"/>
              <a:cs typeface="+mn-cs"/>
            </a:rPr>
            <a:t>２</a:t>
          </a:r>
          <a:r>
            <a:rPr kumimoji="1" lang="ja-JP" altLang="ja-JP" sz="1200">
              <a:solidFill>
                <a:sysClr val="windowText" lastClr="000000"/>
              </a:solidFill>
              <a:effectLst/>
              <a:latin typeface="+mn-lt"/>
              <a:ea typeface="+mn-ea"/>
              <a:cs typeface="+mn-cs"/>
            </a:rPr>
            <a:t>ポイント上昇した。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高齢化の進展などから、繰出金の増加傾向は、継続すると思われるため、他の費目での節減や、歳入確保策により、経常収支比率の改善を図る。</a:t>
          </a:r>
          <a:endParaRPr lang="ja-JP" altLang="ja-JP" sz="12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149860</xdr:rowOff>
    </xdr:to>
    <xdr:cxnSp macro="">
      <xdr:nvCxnSpPr>
        <xdr:cNvPr id="247" name="直線コネクタ 246"/>
        <xdr:cNvCxnSpPr/>
      </xdr:nvCxnSpPr>
      <xdr:spPr>
        <a:xfrm>
          <a:off x="15671800" y="973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134620</xdr:rowOff>
    </xdr:to>
    <xdr:cxnSp macro="">
      <xdr:nvCxnSpPr>
        <xdr:cNvPr id="250" name="直線コネクタ 249"/>
        <xdr:cNvCxnSpPr/>
      </xdr:nvCxnSpPr>
      <xdr:spPr>
        <a:xfrm>
          <a:off x="14782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73660</xdr:rowOff>
    </xdr:to>
    <xdr:cxnSp macro="">
      <xdr:nvCxnSpPr>
        <xdr:cNvPr id="253" name="直線コネクタ 252"/>
        <xdr:cNvCxnSpPr/>
      </xdr:nvCxnSpPr>
      <xdr:spPr>
        <a:xfrm>
          <a:off x="13893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66040</xdr:rowOff>
    </xdr:to>
    <xdr:cxnSp macro="">
      <xdr:nvCxnSpPr>
        <xdr:cNvPr id="256" name="直線コネクタ 255"/>
        <xdr:cNvCxnSpPr/>
      </xdr:nvCxnSpPr>
      <xdr:spPr>
        <a:xfrm>
          <a:off x="13004800" y="9621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6" name="円/楕円 265"/>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7"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8" name="円/楕円 267"/>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69" name="テキスト ボックス 268"/>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0" name="円/楕円 269"/>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1" name="テキスト ボックス 270"/>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2" name="円/楕円 271"/>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3" name="テキスト ボックス 272"/>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4" name="円/楕円 273"/>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5" name="テキスト ボックス 274"/>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消防業務やごみ処理業務を市単独で担っていることから、一部事務組合等に対する負担金額が少なく、類似団体よりも</a:t>
          </a:r>
          <a:r>
            <a:rPr kumimoji="1" lang="ja-JP" altLang="en-US" sz="1200">
              <a:solidFill>
                <a:schemeClr val="dk1"/>
              </a:solidFill>
              <a:effectLst/>
              <a:latin typeface="+mn-lt"/>
              <a:ea typeface="+mn-ea"/>
              <a:cs typeface="+mn-cs"/>
            </a:rPr>
            <a:t>低い値で推移している。</a:t>
          </a:r>
          <a:endParaRPr kumimoji="1" lang="en-US" altLang="ja-JP" sz="12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国庫支出金返還金（生活保護給付）（３７，０５９千円）等の増により、昨年度より０．６ポイント上昇した</a:t>
          </a:r>
          <a:r>
            <a:rPr kumimoji="1" lang="ja-JP" altLang="ja-JP" sz="1200">
              <a:solidFill>
                <a:sysClr val="windowText" lastClr="000000"/>
              </a:solidFill>
              <a:effectLst/>
              <a:latin typeface="+mn-lt"/>
              <a:ea typeface="+mn-ea"/>
              <a:cs typeface="+mn-cs"/>
            </a:rPr>
            <a:t>。</a:t>
          </a:r>
          <a:endParaRPr lang="ja-JP" altLang="ja-JP" sz="16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90424</xdr:rowOff>
    </xdr:from>
    <xdr:to>
      <xdr:col>24</xdr:col>
      <xdr:colOff>31750</xdr:colOff>
      <xdr:row>34</xdr:row>
      <xdr:rowOff>117856</xdr:rowOff>
    </xdr:to>
    <xdr:cxnSp macro="">
      <xdr:nvCxnSpPr>
        <xdr:cNvPr id="305" name="直線コネクタ 304"/>
        <xdr:cNvCxnSpPr/>
      </xdr:nvCxnSpPr>
      <xdr:spPr>
        <a:xfrm>
          <a:off x="15671800" y="59197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90424</xdr:rowOff>
    </xdr:from>
    <xdr:to>
      <xdr:col>22</xdr:col>
      <xdr:colOff>565150</xdr:colOff>
      <xdr:row>34</xdr:row>
      <xdr:rowOff>94996</xdr:rowOff>
    </xdr:to>
    <xdr:cxnSp macro="">
      <xdr:nvCxnSpPr>
        <xdr:cNvPr id="308" name="直線コネクタ 307"/>
        <xdr:cNvCxnSpPr/>
      </xdr:nvCxnSpPr>
      <xdr:spPr>
        <a:xfrm flipV="1">
          <a:off x="14782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94996</xdr:rowOff>
    </xdr:to>
    <xdr:cxnSp macro="">
      <xdr:nvCxnSpPr>
        <xdr:cNvPr id="311" name="直線コネクタ 310"/>
        <xdr:cNvCxnSpPr/>
      </xdr:nvCxnSpPr>
      <xdr:spPr>
        <a:xfrm>
          <a:off x="13893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94996</xdr:rowOff>
    </xdr:to>
    <xdr:cxnSp macro="">
      <xdr:nvCxnSpPr>
        <xdr:cNvPr id="314" name="直線コネクタ 313"/>
        <xdr:cNvCxnSpPr/>
      </xdr:nvCxnSpPr>
      <xdr:spPr>
        <a:xfrm flipV="1">
          <a:off x="13004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18" name="テキスト ボックス 317"/>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67056</xdr:rowOff>
    </xdr:from>
    <xdr:to>
      <xdr:col>24</xdr:col>
      <xdr:colOff>82550</xdr:colOff>
      <xdr:row>34</xdr:row>
      <xdr:rowOff>168656</xdr:rowOff>
    </xdr:to>
    <xdr:sp macro="" textlink="">
      <xdr:nvSpPr>
        <xdr:cNvPr id="324" name="円/楕円 323"/>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83583</xdr:rowOff>
    </xdr:from>
    <xdr:ext cx="762000" cy="259045"/>
    <xdr:sp macro="" textlink="">
      <xdr:nvSpPr>
        <xdr:cNvPr id="325" name="補助費等該当値テキスト"/>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39624</xdr:rowOff>
    </xdr:from>
    <xdr:to>
      <xdr:col>22</xdr:col>
      <xdr:colOff>615950</xdr:colOff>
      <xdr:row>34</xdr:row>
      <xdr:rowOff>141224</xdr:rowOff>
    </xdr:to>
    <xdr:sp macro="" textlink="">
      <xdr:nvSpPr>
        <xdr:cNvPr id="326" name="円/楕円 325"/>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151401</xdr:rowOff>
    </xdr:from>
    <xdr:ext cx="736600" cy="259045"/>
    <xdr:sp macro="" textlink="">
      <xdr:nvSpPr>
        <xdr:cNvPr id="327" name="テキスト ボックス 326"/>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44196</xdr:rowOff>
    </xdr:from>
    <xdr:to>
      <xdr:col>21</xdr:col>
      <xdr:colOff>412750</xdr:colOff>
      <xdr:row>34</xdr:row>
      <xdr:rowOff>145796</xdr:rowOff>
    </xdr:to>
    <xdr:sp macro="" textlink="">
      <xdr:nvSpPr>
        <xdr:cNvPr id="328" name="円/楕円 327"/>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155973</xdr:rowOff>
    </xdr:from>
    <xdr:ext cx="762000" cy="259045"/>
    <xdr:sp macro="" textlink="">
      <xdr:nvSpPr>
        <xdr:cNvPr id="329" name="テキスト ボックス 328"/>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39624</xdr:rowOff>
    </xdr:from>
    <xdr:to>
      <xdr:col>20</xdr:col>
      <xdr:colOff>209550</xdr:colOff>
      <xdr:row>34</xdr:row>
      <xdr:rowOff>141224</xdr:rowOff>
    </xdr:to>
    <xdr:sp macro="" textlink="">
      <xdr:nvSpPr>
        <xdr:cNvPr id="330" name="円/楕円 329"/>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151401</xdr:rowOff>
    </xdr:from>
    <xdr:ext cx="762000" cy="259045"/>
    <xdr:sp macro="" textlink="">
      <xdr:nvSpPr>
        <xdr:cNvPr id="331" name="テキスト ボックス 330"/>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44196</xdr:rowOff>
    </xdr:from>
    <xdr:to>
      <xdr:col>19</xdr:col>
      <xdr:colOff>6350</xdr:colOff>
      <xdr:row>34</xdr:row>
      <xdr:rowOff>145796</xdr:rowOff>
    </xdr:to>
    <xdr:sp macro="" textlink="">
      <xdr:nvSpPr>
        <xdr:cNvPr id="332" name="円/楕円 331"/>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155973</xdr:rowOff>
    </xdr:from>
    <xdr:ext cx="762000" cy="259045"/>
    <xdr:sp macro="" textlink="">
      <xdr:nvSpPr>
        <xdr:cNvPr id="333" name="テキスト ボックス 332"/>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公債費は類似団体よりも低い値で推移している</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臨時財政対策債の発行額の増加などから、近年増加傾向にあり、昨年度よりも０．</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ポイント上昇した。</a:t>
          </a:r>
          <a:endParaRPr lang="ja-JP" altLang="ja-JP" sz="1200">
            <a:effectLst/>
          </a:endParaRPr>
        </a:p>
        <a:p>
          <a:r>
            <a:rPr kumimoji="1" lang="ja-JP" altLang="ja-JP" sz="1200">
              <a:solidFill>
                <a:schemeClr val="dk1"/>
              </a:solidFill>
              <a:effectLst/>
              <a:latin typeface="+mn-lt"/>
              <a:ea typeface="+mn-ea"/>
              <a:cs typeface="+mn-cs"/>
            </a:rPr>
            <a:t>　今後予定している公共事業の実施に当たっては、将来負担に配慮しつつ、地方債の活用を図っていく。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88137</xdr:rowOff>
    </xdr:to>
    <xdr:cxnSp macro="">
      <xdr:nvCxnSpPr>
        <xdr:cNvPr id="363" name="直線コネクタ 362"/>
        <xdr:cNvCxnSpPr/>
      </xdr:nvCxnSpPr>
      <xdr:spPr>
        <a:xfrm>
          <a:off x="3987800" y="132760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74422</xdr:rowOff>
    </xdr:to>
    <xdr:cxnSp macro="">
      <xdr:nvCxnSpPr>
        <xdr:cNvPr id="366" name="直線コネクタ 365"/>
        <xdr:cNvCxnSpPr/>
      </xdr:nvCxnSpPr>
      <xdr:spPr>
        <a:xfrm>
          <a:off x="3098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69850</xdr:rowOff>
    </xdr:to>
    <xdr:cxnSp macro="">
      <xdr:nvCxnSpPr>
        <xdr:cNvPr id="369" name="直線コネクタ 368"/>
        <xdr:cNvCxnSpPr/>
      </xdr:nvCxnSpPr>
      <xdr:spPr>
        <a:xfrm>
          <a:off x="2209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56135</xdr:rowOff>
    </xdr:to>
    <xdr:cxnSp macro="">
      <xdr:nvCxnSpPr>
        <xdr:cNvPr id="372" name="直線コネクタ 371"/>
        <xdr:cNvCxnSpPr/>
      </xdr:nvCxnSpPr>
      <xdr:spPr>
        <a:xfrm>
          <a:off x="1320800" y="132074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2" name="円/楕円 381"/>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83"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84" name="円/楕円 383"/>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85" name="テキスト ボックス 384"/>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6" name="円/楕円 38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7" name="テキスト ボックス 38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8" name="円/楕円 387"/>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89" name="テキスト ボックス 388"/>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90" name="円/楕円 389"/>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91" name="テキスト ボックス 39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人件費は抑制したが、</a:t>
          </a:r>
          <a:r>
            <a:rPr kumimoji="1" lang="ja-JP" altLang="ja-JP" sz="1200">
              <a:solidFill>
                <a:sysClr val="windowText" lastClr="000000"/>
              </a:solidFill>
              <a:effectLst/>
              <a:latin typeface="+mn-lt"/>
              <a:ea typeface="+mn-ea"/>
              <a:cs typeface="+mn-cs"/>
            </a:rPr>
            <a:t>ごみ処理施設の維持管理や公民館の指定管理者制度への移行、社会保障関係経費の増大などから、物件費、扶助費などが</a:t>
          </a:r>
          <a:r>
            <a:rPr kumimoji="1" lang="ja-JP" altLang="en-US" sz="1200">
              <a:solidFill>
                <a:sysClr val="windowText" lastClr="000000"/>
              </a:solidFill>
              <a:effectLst/>
              <a:latin typeface="+mn-lt"/>
              <a:ea typeface="+mn-ea"/>
              <a:cs typeface="+mn-cs"/>
            </a:rPr>
            <a:t>大幅に増加</a:t>
          </a:r>
          <a:r>
            <a:rPr kumimoji="1" lang="ja-JP" altLang="ja-JP" sz="1200">
              <a:solidFill>
                <a:sysClr val="windowText" lastClr="000000"/>
              </a:solidFill>
              <a:effectLst/>
              <a:latin typeface="+mn-lt"/>
              <a:ea typeface="+mn-ea"/>
              <a:cs typeface="+mn-cs"/>
            </a:rPr>
            <a:t>し、類似団体平均と比べ</a:t>
          </a:r>
          <a:r>
            <a:rPr kumimoji="1" lang="ja-JP" altLang="en-US" sz="1200">
              <a:solidFill>
                <a:sysClr val="windowText" lastClr="000000"/>
              </a:solidFill>
              <a:effectLst/>
              <a:latin typeface="+mn-lt"/>
              <a:ea typeface="+mn-ea"/>
              <a:cs typeface="+mn-cs"/>
            </a:rPr>
            <a:t>９</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６</a:t>
          </a:r>
          <a:r>
            <a:rPr kumimoji="1" lang="ja-JP" altLang="ja-JP" sz="1200">
              <a:solidFill>
                <a:sysClr val="windowText" lastClr="000000"/>
              </a:solidFill>
              <a:effectLst/>
              <a:latin typeface="+mn-lt"/>
              <a:ea typeface="+mn-ea"/>
              <a:cs typeface="+mn-cs"/>
            </a:rPr>
            <a:t>ポイント上回った。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今後は、既存事業の徹底的な見直し、需用費等を節減し、改善を図っていく。</a:t>
          </a:r>
          <a:endParaRPr lang="ja-JP" altLang="ja-JP" sz="12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78</xdr:row>
      <xdr:rowOff>12700</xdr:rowOff>
    </xdr:to>
    <xdr:cxnSp macro="">
      <xdr:nvCxnSpPr>
        <xdr:cNvPr id="424" name="直線コネクタ 423"/>
        <xdr:cNvCxnSpPr/>
      </xdr:nvCxnSpPr>
      <xdr:spPr>
        <a:xfrm>
          <a:off x="15671800" y="132029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77</xdr:row>
      <xdr:rowOff>12700</xdr:rowOff>
    </xdr:to>
    <xdr:cxnSp macro="">
      <xdr:nvCxnSpPr>
        <xdr:cNvPr id="427" name="直線コネクタ 426"/>
        <xdr:cNvCxnSpPr/>
      </xdr:nvCxnSpPr>
      <xdr:spPr>
        <a:xfrm flipV="1">
          <a:off x="14782800" y="13202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12700</xdr:rowOff>
    </xdr:to>
    <xdr:cxnSp macro="">
      <xdr:nvCxnSpPr>
        <xdr:cNvPr id="430" name="直線コネクタ 429"/>
        <xdr:cNvCxnSpPr/>
      </xdr:nvCxnSpPr>
      <xdr:spPr>
        <a:xfrm>
          <a:off x="13893800" y="1319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76</xdr:row>
      <xdr:rowOff>165100</xdr:rowOff>
    </xdr:to>
    <xdr:cxnSp macro="">
      <xdr:nvCxnSpPr>
        <xdr:cNvPr id="433" name="直線コネクタ 432"/>
        <xdr:cNvCxnSpPr/>
      </xdr:nvCxnSpPr>
      <xdr:spPr>
        <a:xfrm>
          <a:off x="13004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3" name="円/楕円 442"/>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4"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5" name="円/楕円 444"/>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46" name="テキスト ボックス 445"/>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47" name="円/楕円 446"/>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48" name="テキスト ボックス 447"/>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49" name="円/楕円 448"/>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50" name="テキスト ボックス 449"/>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1" name="円/楕円 450"/>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166388</xdr:rowOff>
    </xdr:from>
    <xdr:ext cx="762000" cy="259045"/>
    <xdr:sp macro="" textlink="">
      <xdr:nvSpPr>
        <xdr:cNvPr id="452" name="テキスト ボックス 451"/>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千葉県四街道市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1444</xdr:rowOff>
    </xdr:from>
    <xdr:to>
      <xdr:col>4</xdr:col>
      <xdr:colOff>1117600</xdr:colOff>
      <xdr:row>19</xdr:row>
      <xdr:rowOff>6196</xdr:rowOff>
    </xdr:to>
    <xdr:cxnSp macro="">
      <xdr:nvCxnSpPr>
        <xdr:cNvPr id="52" name="直線コネクタ 51"/>
        <xdr:cNvCxnSpPr/>
      </xdr:nvCxnSpPr>
      <xdr:spPr bwMode="auto">
        <a:xfrm flipV="1">
          <a:off x="5003800" y="3306619"/>
          <a:ext cx="647700" cy="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166999</xdr:rowOff>
    </xdr:from>
    <xdr:to>
      <xdr:col>4</xdr:col>
      <xdr:colOff>469900</xdr:colOff>
      <xdr:row>19</xdr:row>
      <xdr:rowOff>6196</xdr:rowOff>
    </xdr:to>
    <xdr:cxnSp macro="">
      <xdr:nvCxnSpPr>
        <xdr:cNvPr id="55" name="直線コネクタ 54"/>
        <xdr:cNvCxnSpPr/>
      </xdr:nvCxnSpPr>
      <xdr:spPr bwMode="auto">
        <a:xfrm>
          <a:off x="4305300" y="3300724"/>
          <a:ext cx="698500" cy="1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164403</xdr:rowOff>
    </xdr:from>
    <xdr:to>
      <xdr:col>3</xdr:col>
      <xdr:colOff>904875</xdr:colOff>
      <xdr:row>18</xdr:row>
      <xdr:rowOff>166999</xdr:rowOff>
    </xdr:to>
    <xdr:cxnSp macro="">
      <xdr:nvCxnSpPr>
        <xdr:cNvPr id="58" name="直線コネクタ 57"/>
        <xdr:cNvCxnSpPr/>
      </xdr:nvCxnSpPr>
      <xdr:spPr bwMode="auto">
        <a:xfrm>
          <a:off x="3606800" y="3298128"/>
          <a:ext cx="698500" cy="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152434</xdr:rowOff>
    </xdr:from>
    <xdr:to>
      <xdr:col>3</xdr:col>
      <xdr:colOff>206375</xdr:colOff>
      <xdr:row>18</xdr:row>
      <xdr:rowOff>164403</xdr:rowOff>
    </xdr:to>
    <xdr:cxnSp macro="">
      <xdr:nvCxnSpPr>
        <xdr:cNvPr id="61" name="直線コネクタ 60"/>
        <xdr:cNvCxnSpPr/>
      </xdr:nvCxnSpPr>
      <xdr:spPr bwMode="auto">
        <a:xfrm>
          <a:off x="2908300" y="3286159"/>
          <a:ext cx="698500" cy="11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122094</xdr:rowOff>
    </xdr:from>
    <xdr:to>
      <xdr:col>5</xdr:col>
      <xdr:colOff>34925</xdr:colOff>
      <xdr:row>19</xdr:row>
      <xdr:rowOff>52244</xdr:rowOff>
    </xdr:to>
    <xdr:sp macro="" textlink="">
      <xdr:nvSpPr>
        <xdr:cNvPr id="71" name="円/楕円 70"/>
        <xdr:cNvSpPr/>
      </xdr:nvSpPr>
      <xdr:spPr bwMode="auto">
        <a:xfrm>
          <a:off x="5600700" y="325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94171</xdr:rowOff>
    </xdr:from>
    <xdr:ext cx="762000" cy="259045"/>
    <xdr:sp macro="" textlink="">
      <xdr:nvSpPr>
        <xdr:cNvPr id="72" name="人口1人当たり決算額の推移該当値テキスト130"/>
        <xdr:cNvSpPr txBox="1"/>
      </xdr:nvSpPr>
      <xdr:spPr>
        <a:xfrm>
          <a:off x="5740400" y="322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126846</xdr:rowOff>
    </xdr:from>
    <xdr:to>
      <xdr:col>4</xdr:col>
      <xdr:colOff>520700</xdr:colOff>
      <xdr:row>19</xdr:row>
      <xdr:rowOff>56996</xdr:rowOff>
    </xdr:to>
    <xdr:sp macro="" textlink="">
      <xdr:nvSpPr>
        <xdr:cNvPr id="73" name="円/楕円 72"/>
        <xdr:cNvSpPr/>
      </xdr:nvSpPr>
      <xdr:spPr bwMode="auto">
        <a:xfrm>
          <a:off x="4953000" y="326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41773</xdr:rowOff>
    </xdr:from>
    <xdr:ext cx="736600" cy="259045"/>
    <xdr:sp macro="" textlink="">
      <xdr:nvSpPr>
        <xdr:cNvPr id="74" name="テキスト ボックス 73"/>
        <xdr:cNvSpPr txBox="1"/>
      </xdr:nvSpPr>
      <xdr:spPr>
        <a:xfrm>
          <a:off x="4622800" y="3346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116199</xdr:rowOff>
    </xdr:from>
    <xdr:to>
      <xdr:col>3</xdr:col>
      <xdr:colOff>955675</xdr:colOff>
      <xdr:row>19</xdr:row>
      <xdr:rowOff>46349</xdr:rowOff>
    </xdr:to>
    <xdr:sp macro="" textlink="">
      <xdr:nvSpPr>
        <xdr:cNvPr id="75" name="円/楕円 74"/>
        <xdr:cNvSpPr/>
      </xdr:nvSpPr>
      <xdr:spPr bwMode="auto">
        <a:xfrm>
          <a:off x="4254500" y="324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31126</xdr:rowOff>
    </xdr:from>
    <xdr:ext cx="762000" cy="259045"/>
    <xdr:sp macro="" textlink="">
      <xdr:nvSpPr>
        <xdr:cNvPr id="76" name="テキスト ボックス 75"/>
        <xdr:cNvSpPr txBox="1"/>
      </xdr:nvSpPr>
      <xdr:spPr>
        <a:xfrm>
          <a:off x="3924300" y="3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113603</xdr:rowOff>
    </xdr:from>
    <xdr:to>
      <xdr:col>3</xdr:col>
      <xdr:colOff>257175</xdr:colOff>
      <xdr:row>19</xdr:row>
      <xdr:rowOff>43753</xdr:rowOff>
    </xdr:to>
    <xdr:sp macro="" textlink="">
      <xdr:nvSpPr>
        <xdr:cNvPr id="77" name="円/楕円 76"/>
        <xdr:cNvSpPr/>
      </xdr:nvSpPr>
      <xdr:spPr bwMode="auto">
        <a:xfrm>
          <a:off x="3556000" y="3247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28530</xdr:rowOff>
    </xdr:from>
    <xdr:ext cx="762000" cy="259045"/>
    <xdr:sp macro="" textlink="">
      <xdr:nvSpPr>
        <xdr:cNvPr id="78" name="テキスト ボックス 77"/>
        <xdr:cNvSpPr txBox="1"/>
      </xdr:nvSpPr>
      <xdr:spPr>
        <a:xfrm>
          <a:off x="3225800" y="33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59,126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101634</xdr:rowOff>
    </xdr:from>
    <xdr:to>
      <xdr:col>2</xdr:col>
      <xdr:colOff>692150</xdr:colOff>
      <xdr:row>19</xdr:row>
      <xdr:rowOff>31784</xdr:rowOff>
    </xdr:to>
    <xdr:sp macro="" textlink="">
      <xdr:nvSpPr>
        <xdr:cNvPr id="79" name="円/楕円 78"/>
        <xdr:cNvSpPr/>
      </xdr:nvSpPr>
      <xdr:spPr bwMode="auto">
        <a:xfrm>
          <a:off x="2857500" y="323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16561</xdr:rowOff>
    </xdr:from>
    <xdr:ext cx="762000" cy="259045"/>
    <xdr:sp macro="" textlink="">
      <xdr:nvSpPr>
        <xdr:cNvPr id="80" name="テキスト ボックス 79"/>
        <xdr:cNvSpPr txBox="1"/>
      </xdr:nvSpPr>
      <xdr:spPr>
        <a:xfrm>
          <a:off x="2527300" y="332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66478</xdr:rowOff>
    </xdr:from>
    <xdr:to>
      <xdr:col>4</xdr:col>
      <xdr:colOff>1117600</xdr:colOff>
      <xdr:row>36</xdr:row>
      <xdr:rowOff>100216</xdr:rowOff>
    </xdr:to>
    <xdr:cxnSp macro="">
      <xdr:nvCxnSpPr>
        <xdr:cNvPr id="113" name="直線コネクタ 112"/>
        <xdr:cNvCxnSpPr/>
      </xdr:nvCxnSpPr>
      <xdr:spPr bwMode="auto">
        <a:xfrm>
          <a:off x="5003800" y="7019728"/>
          <a:ext cx="647700" cy="3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66478</xdr:rowOff>
    </xdr:from>
    <xdr:to>
      <xdr:col>4</xdr:col>
      <xdr:colOff>469900</xdr:colOff>
      <xdr:row>36</xdr:row>
      <xdr:rowOff>81470</xdr:rowOff>
    </xdr:to>
    <xdr:cxnSp macro="">
      <xdr:nvCxnSpPr>
        <xdr:cNvPr id="116" name="直線コネクタ 115"/>
        <xdr:cNvCxnSpPr/>
      </xdr:nvCxnSpPr>
      <xdr:spPr bwMode="auto">
        <a:xfrm flipV="1">
          <a:off x="4305300" y="7019728"/>
          <a:ext cx="698500" cy="1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81470</xdr:rowOff>
    </xdr:from>
    <xdr:to>
      <xdr:col>3</xdr:col>
      <xdr:colOff>904875</xdr:colOff>
      <xdr:row>36</xdr:row>
      <xdr:rowOff>97872</xdr:rowOff>
    </xdr:to>
    <xdr:cxnSp macro="">
      <xdr:nvCxnSpPr>
        <xdr:cNvPr id="119" name="直線コネクタ 118"/>
        <xdr:cNvCxnSpPr/>
      </xdr:nvCxnSpPr>
      <xdr:spPr bwMode="auto">
        <a:xfrm flipV="1">
          <a:off x="3606800" y="7034720"/>
          <a:ext cx="698500" cy="1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90729</xdr:rowOff>
    </xdr:from>
    <xdr:to>
      <xdr:col>3</xdr:col>
      <xdr:colOff>206375</xdr:colOff>
      <xdr:row>36</xdr:row>
      <xdr:rowOff>97872</xdr:rowOff>
    </xdr:to>
    <xdr:cxnSp macro="">
      <xdr:nvCxnSpPr>
        <xdr:cNvPr id="122" name="直線コネクタ 121"/>
        <xdr:cNvCxnSpPr/>
      </xdr:nvCxnSpPr>
      <xdr:spPr bwMode="auto">
        <a:xfrm>
          <a:off x="2908300" y="7043979"/>
          <a:ext cx="698500" cy="7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49416</xdr:rowOff>
    </xdr:from>
    <xdr:to>
      <xdr:col>5</xdr:col>
      <xdr:colOff>34925</xdr:colOff>
      <xdr:row>36</xdr:row>
      <xdr:rowOff>151016</xdr:rowOff>
    </xdr:to>
    <xdr:sp macro="" textlink="">
      <xdr:nvSpPr>
        <xdr:cNvPr id="132" name="円/楕円 131"/>
        <xdr:cNvSpPr/>
      </xdr:nvSpPr>
      <xdr:spPr bwMode="auto">
        <a:xfrm>
          <a:off x="5600700" y="700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21493</xdr:rowOff>
    </xdr:from>
    <xdr:ext cx="762000" cy="259045"/>
    <xdr:sp macro="" textlink="">
      <xdr:nvSpPr>
        <xdr:cNvPr id="133" name="人口1人当たり決算額の推移該当値テキスト445"/>
        <xdr:cNvSpPr txBox="1"/>
      </xdr:nvSpPr>
      <xdr:spPr>
        <a:xfrm>
          <a:off x="5740400" y="697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15678</xdr:rowOff>
    </xdr:from>
    <xdr:to>
      <xdr:col>4</xdr:col>
      <xdr:colOff>520700</xdr:colOff>
      <xdr:row>36</xdr:row>
      <xdr:rowOff>117278</xdr:rowOff>
    </xdr:to>
    <xdr:sp macro="" textlink="">
      <xdr:nvSpPr>
        <xdr:cNvPr id="134" name="円/楕円 133"/>
        <xdr:cNvSpPr/>
      </xdr:nvSpPr>
      <xdr:spPr bwMode="auto">
        <a:xfrm>
          <a:off x="4953000" y="6968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102055</xdr:rowOff>
    </xdr:from>
    <xdr:ext cx="736600" cy="259045"/>
    <xdr:sp macro="" textlink="">
      <xdr:nvSpPr>
        <xdr:cNvPr id="135" name="テキスト ボックス 134"/>
        <xdr:cNvSpPr txBox="1"/>
      </xdr:nvSpPr>
      <xdr:spPr>
        <a:xfrm>
          <a:off x="4622800" y="70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30670</xdr:rowOff>
    </xdr:from>
    <xdr:to>
      <xdr:col>3</xdr:col>
      <xdr:colOff>955675</xdr:colOff>
      <xdr:row>36</xdr:row>
      <xdr:rowOff>132270</xdr:rowOff>
    </xdr:to>
    <xdr:sp macro="" textlink="">
      <xdr:nvSpPr>
        <xdr:cNvPr id="136" name="円/楕円 135"/>
        <xdr:cNvSpPr/>
      </xdr:nvSpPr>
      <xdr:spPr bwMode="auto">
        <a:xfrm>
          <a:off x="4254500" y="698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117047</xdr:rowOff>
    </xdr:from>
    <xdr:ext cx="762000" cy="259045"/>
    <xdr:sp macro="" textlink="">
      <xdr:nvSpPr>
        <xdr:cNvPr id="137" name="テキスト ボックス 136"/>
        <xdr:cNvSpPr txBox="1"/>
      </xdr:nvSpPr>
      <xdr:spPr>
        <a:xfrm>
          <a:off x="3924300" y="70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47072</xdr:rowOff>
    </xdr:from>
    <xdr:to>
      <xdr:col>3</xdr:col>
      <xdr:colOff>257175</xdr:colOff>
      <xdr:row>36</xdr:row>
      <xdr:rowOff>148672</xdr:rowOff>
    </xdr:to>
    <xdr:sp macro="" textlink="">
      <xdr:nvSpPr>
        <xdr:cNvPr id="138" name="円/楕円 137"/>
        <xdr:cNvSpPr/>
      </xdr:nvSpPr>
      <xdr:spPr bwMode="auto">
        <a:xfrm>
          <a:off x="3556000" y="700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133449</xdr:rowOff>
    </xdr:from>
    <xdr:ext cx="762000" cy="259045"/>
    <xdr:sp macro="" textlink="">
      <xdr:nvSpPr>
        <xdr:cNvPr id="139" name="テキスト ボックス 138"/>
        <xdr:cNvSpPr txBox="1"/>
      </xdr:nvSpPr>
      <xdr:spPr>
        <a:xfrm>
          <a:off x="3225800" y="708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39929</xdr:rowOff>
    </xdr:from>
    <xdr:to>
      <xdr:col>2</xdr:col>
      <xdr:colOff>692150</xdr:colOff>
      <xdr:row>36</xdr:row>
      <xdr:rowOff>141529</xdr:rowOff>
    </xdr:to>
    <xdr:sp macro="" textlink="">
      <xdr:nvSpPr>
        <xdr:cNvPr id="140" name="円/楕円 139"/>
        <xdr:cNvSpPr/>
      </xdr:nvSpPr>
      <xdr:spPr bwMode="auto">
        <a:xfrm>
          <a:off x="2857500" y="699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126306</xdr:rowOff>
    </xdr:from>
    <xdr:ext cx="762000" cy="259045"/>
    <xdr:sp macro="" textlink="">
      <xdr:nvSpPr>
        <xdr:cNvPr id="141" name="テキスト ボックス 140"/>
        <xdr:cNvSpPr txBox="1"/>
      </xdr:nvSpPr>
      <xdr:spPr>
        <a:xfrm>
          <a:off x="2527300" y="707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ysClr val="windowText" lastClr="000000"/>
              </a:solidFill>
              <a:effectLst/>
              <a:latin typeface="+mn-ea"/>
              <a:ea typeface="+mn-ea"/>
              <a:cs typeface="+mn-cs"/>
            </a:rPr>
            <a:t>　平成２４年度までは、普通交付税・臨時財政対策債の増などから実質収支も増加傾向にあったが、平成２４年度以降、小・中学校の耐震化などの防災対策や保育所拡充など子育て支援策の充実を図ったことに加え、</a:t>
          </a:r>
          <a:r>
            <a:rPr kumimoji="1" lang="ja-JP" altLang="ja-JP" sz="1200" baseline="0">
              <a:solidFill>
                <a:schemeClr val="dk1"/>
              </a:solidFill>
              <a:effectLst/>
              <a:latin typeface="+mn-lt"/>
              <a:ea typeface="+mn-ea"/>
              <a:cs typeface="+mn-cs"/>
            </a:rPr>
            <a:t>普通交付税・臨時財政対策債</a:t>
          </a:r>
          <a:r>
            <a:rPr kumimoji="1" lang="ja-JP" altLang="en-US" sz="1200" baseline="0">
              <a:solidFill>
                <a:schemeClr val="dk1"/>
              </a:solidFill>
              <a:effectLst/>
              <a:latin typeface="+mn-lt"/>
              <a:ea typeface="+mn-ea"/>
              <a:cs typeface="+mn-cs"/>
            </a:rPr>
            <a:t>が大幅減に転じ、実質単年度収支がマイナスになり財政調整基金残高も減少となった。</a:t>
          </a:r>
          <a:endParaRPr kumimoji="1" lang="en-US" altLang="ja-JP" sz="1200" baseline="0">
            <a:solidFill>
              <a:sysClr val="windowText" lastClr="000000"/>
            </a:solidFill>
            <a:effectLst/>
            <a:latin typeface="+mn-ea"/>
            <a:ea typeface="+mn-ea"/>
            <a:cs typeface="+mn-cs"/>
          </a:endParaRPr>
        </a:p>
        <a:p>
          <a:r>
            <a:rPr kumimoji="1" lang="ja-JP" altLang="en-US" sz="1200" baseline="0">
              <a:solidFill>
                <a:sysClr val="windowText" lastClr="000000"/>
              </a:solidFill>
              <a:effectLst/>
              <a:latin typeface="+mn-ea"/>
              <a:ea typeface="+mn-ea"/>
              <a:cs typeface="+mn-cs"/>
            </a:rPr>
            <a:t>　今後は一般財源総額の大幅増は見込めないが、既存事務の見直しを図り、経費縮減し、財政調整基金を維持しつつ、行政需要に対応していく。</a:t>
          </a:r>
          <a:endParaRPr lang="ja-JP" altLang="ja-JP" sz="1200">
            <a:solidFill>
              <a:sysClr val="windowText" lastClr="00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　各会計とも実質収支が黒字である。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国民健康保険、介護保険及び後期高齢者医療の各特別会計などに対する繰出金の増加が想定されるため、経費の節減や合理化を進め黒字を維持していく。</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また、水道事業や公共下水道事業においても、引き続き決算剰余金を計上できるよう、健全運営に努める。</a:t>
          </a:r>
          <a:endParaRPr lang="ja-JP" altLang="ja-JP" sz="12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元利償還金は</a:t>
          </a:r>
          <a:r>
            <a:rPr kumimoji="1" lang="ja-JP" altLang="en-US" sz="1200">
              <a:solidFill>
                <a:schemeClr val="dk1"/>
              </a:solidFill>
              <a:effectLst/>
              <a:latin typeface="+mn-lt"/>
              <a:ea typeface="+mn-ea"/>
              <a:cs typeface="+mn-cs"/>
            </a:rPr>
            <a:t>臨時財政対策債の増により、</a:t>
          </a:r>
          <a:r>
            <a:rPr kumimoji="1" lang="ja-JP" altLang="ja-JP" sz="1200">
              <a:solidFill>
                <a:schemeClr val="dk1"/>
              </a:solidFill>
              <a:effectLst/>
              <a:latin typeface="+mn-lt"/>
              <a:ea typeface="+mn-ea"/>
              <a:cs typeface="+mn-cs"/>
            </a:rPr>
            <a:t>近年増加傾向にあ</a:t>
          </a:r>
          <a:r>
            <a:rPr kumimoji="1" lang="ja-JP" altLang="en-US" sz="1200">
              <a:solidFill>
                <a:schemeClr val="dk1"/>
              </a:solidFill>
              <a:effectLst/>
              <a:latin typeface="+mn-lt"/>
              <a:ea typeface="+mn-ea"/>
              <a:cs typeface="+mn-cs"/>
            </a:rPr>
            <a:t>るが</a:t>
          </a:r>
          <a:r>
            <a:rPr kumimoji="1" lang="ja-JP" altLang="ja-JP" sz="1200">
              <a:solidFill>
                <a:schemeClr val="dk1"/>
              </a:solidFill>
              <a:effectLst/>
              <a:latin typeface="+mn-lt"/>
              <a:ea typeface="+mn-ea"/>
              <a:cs typeface="+mn-cs"/>
            </a:rPr>
            <a:t>、平成２</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年度は昨年度に比べて</a:t>
          </a:r>
          <a:r>
            <a:rPr kumimoji="1" lang="ja-JP" altLang="en-US" sz="1200">
              <a:solidFill>
                <a:schemeClr val="dk1"/>
              </a:solidFill>
              <a:effectLst/>
              <a:latin typeface="+mn-lt"/>
              <a:ea typeface="+mn-ea"/>
              <a:cs typeface="+mn-cs"/>
            </a:rPr>
            <a:t>微減</a:t>
          </a:r>
          <a:r>
            <a:rPr kumimoji="1" lang="ja-JP" altLang="ja-JP" sz="1200">
              <a:solidFill>
                <a:schemeClr val="dk1"/>
              </a:solidFill>
              <a:effectLst/>
              <a:latin typeface="+mn-lt"/>
              <a:ea typeface="+mn-ea"/>
              <a:cs typeface="+mn-cs"/>
            </a:rPr>
            <a:t>している。</a:t>
          </a:r>
          <a:endParaRPr lang="ja-JP" altLang="ja-JP" sz="1200">
            <a:effectLst/>
          </a:endParaRPr>
        </a:p>
        <a:p>
          <a:r>
            <a:rPr kumimoji="1" lang="ja-JP" altLang="ja-JP" sz="1200">
              <a:solidFill>
                <a:schemeClr val="dk1"/>
              </a:solidFill>
              <a:effectLst/>
              <a:latin typeface="+mn-lt"/>
              <a:ea typeface="+mn-ea"/>
              <a:cs typeface="+mn-cs"/>
            </a:rPr>
            <a:t>　また、臨時財政対策債</a:t>
          </a:r>
          <a:r>
            <a:rPr kumimoji="1" lang="ja-JP" altLang="en-US" sz="1200">
              <a:solidFill>
                <a:schemeClr val="dk1"/>
              </a:solidFill>
              <a:effectLst/>
              <a:latin typeface="+mn-lt"/>
              <a:ea typeface="+mn-ea"/>
              <a:cs typeface="+mn-cs"/>
            </a:rPr>
            <a:t>が増加した結果、算入公債費等が増となっているため、</a:t>
          </a:r>
          <a:r>
            <a:rPr kumimoji="1" lang="ja-JP" altLang="ja-JP" sz="1200">
              <a:solidFill>
                <a:schemeClr val="dk1"/>
              </a:solidFill>
              <a:effectLst/>
              <a:latin typeface="+mn-lt"/>
              <a:ea typeface="+mn-ea"/>
              <a:cs typeface="+mn-cs"/>
            </a:rPr>
            <a:t>実質公債費比率の分子</a:t>
          </a:r>
          <a:r>
            <a:rPr kumimoji="1" lang="ja-JP" altLang="en-US" sz="1200">
              <a:solidFill>
                <a:schemeClr val="dk1"/>
              </a:solidFill>
              <a:effectLst/>
              <a:latin typeface="+mn-lt"/>
              <a:ea typeface="+mn-ea"/>
              <a:cs typeface="+mn-cs"/>
            </a:rPr>
            <a:t>は減少</a:t>
          </a:r>
          <a:r>
            <a:rPr kumimoji="1" lang="ja-JP" altLang="ja-JP" sz="1200">
              <a:solidFill>
                <a:schemeClr val="dk1"/>
              </a:solidFill>
              <a:effectLst/>
              <a:latin typeface="+mn-lt"/>
              <a:ea typeface="+mn-ea"/>
              <a:cs typeface="+mn-cs"/>
            </a:rPr>
            <a:t>している。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今後は施設</a:t>
          </a:r>
          <a:r>
            <a:rPr kumimoji="1" lang="ja-JP" altLang="ja-JP" sz="1200">
              <a:solidFill>
                <a:schemeClr val="dk1"/>
              </a:solidFill>
              <a:effectLst/>
              <a:latin typeface="+mn-lt"/>
              <a:ea typeface="+mn-ea"/>
              <a:cs typeface="+mn-cs"/>
            </a:rPr>
            <a:t>の老朽化対策など、大規模事業も予定されているが、</a:t>
          </a:r>
          <a:r>
            <a:rPr kumimoji="1" lang="ja-JP" altLang="en-US" sz="1200">
              <a:solidFill>
                <a:schemeClr val="dk1"/>
              </a:solidFill>
              <a:effectLst/>
              <a:latin typeface="+mn-lt"/>
              <a:ea typeface="+mn-ea"/>
              <a:cs typeface="+mn-cs"/>
            </a:rPr>
            <a:t>国・県支出金や基金の活用により発行額を抑制しつつ、</a:t>
          </a:r>
          <a:r>
            <a:rPr kumimoji="1" lang="ja-JP" altLang="ja-JP" sz="1200">
              <a:solidFill>
                <a:schemeClr val="dk1"/>
              </a:solidFill>
              <a:effectLst/>
              <a:latin typeface="+mn-lt"/>
              <a:ea typeface="+mn-ea"/>
              <a:cs typeface="+mn-cs"/>
            </a:rPr>
            <a:t>有利な起債を活用することにより、負担を抑制していく。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将来負担すべき債務に対し、充当可能基金などによる充当可能財源が上回るため、将来負担比率は算定されない状況を維持している。</a:t>
          </a:r>
          <a:endParaRPr lang="ja-JP" altLang="ja-JP" sz="1200">
            <a:effectLst/>
          </a:endParaRPr>
        </a:p>
        <a:p>
          <a:r>
            <a:rPr kumimoji="1" lang="ja-JP" altLang="ja-JP" sz="1200">
              <a:solidFill>
                <a:schemeClr val="dk1"/>
              </a:solidFill>
              <a:effectLst/>
              <a:latin typeface="+mn-lt"/>
              <a:ea typeface="+mn-ea"/>
              <a:cs typeface="+mn-cs"/>
            </a:rPr>
            <a:t>　臨時財政対策債の増加などから地方債残高は増</a:t>
          </a:r>
          <a:r>
            <a:rPr kumimoji="1" lang="ja-JP" altLang="en-US" sz="1200">
              <a:solidFill>
                <a:schemeClr val="dk1"/>
              </a:solidFill>
              <a:effectLst/>
              <a:latin typeface="+mn-lt"/>
              <a:ea typeface="+mn-ea"/>
              <a:cs typeface="+mn-cs"/>
            </a:rPr>
            <a:t>となったが、退職手当負担見込額が負担金積算方法の見直しなどから約５億円の減となり、将来負担額は減となった。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しかし、充当可能基金が大幅減となったため、</a:t>
          </a:r>
          <a:r>
            <a:rPr kumimoji="1" lang="ja-JP" altLang="ja-JP" sz="1200">
              <a:solidFill>
                <a:schemeClr val="dk1"/>
              </a:solidFill>
              <a:effectLst/>
              <a:latin typeface="+mn-lt"/>
              <a:ea typeface="+mn-ea"/>
              <a:cs typeface="+mn-cs"/>
            </a:rPr>
            <a:t>将来負担比率（分子）は</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した。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今後は施設の老朽化対策など、大規模事業も予定されているが、国・県支出金や基金の活用により発行額を抑制しつつ、有利な起債を活用することにより、負担を抑制していく。</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26766974</v>
      </c>
      <c r="BO4" s="349"/>
      <c r="BP4" s="349"/>
      <c r="BQ4" s="349"/>
      <c r="BR4" s="349"/>
      <c r="BS4" s="349"/>
      <c r="BT4" s="349"/>
      <c r="BU4" s="350"/>
      <c r="BV4" s="348">
        <v>26494220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7.8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25386633</v>
      </c>
      <c r="BO5" s="386"/>
      <c r="BP5" s="386"/>
      <c r="BQ5" s="386"/>
      <c r="BR5" s="386"/>
      <c r="BS5" s="386"/>
      <c r="BT5" s="386"/>
      <c r="BU5" s="387"/>
      <c r="BV5" s="385">
        <v>24778217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98.4</v>
      </c>
      <c r="CU5" s="383"/>
      <c r="CV5" s="383"/>
      <c r="CW5" s="383"/>
      <c r="CX5" s="383"/>
      <c r="CY5" s="383"/>
      <c r="CZ5" s="383"/>
      <c r="DA5" s="384"/>
      <c r="DB5" s="382">
        <v>93.3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1380341</v>
      </c>
      <c r="BO6" s="386"/>
      <c r="BP6" s="386"/>
      <c r="BQ6" s="386"/>
      <c r="BR6" s="386"/>
      <c r="BS6" s="386"/>
      <c r="BT6" s="386"/>
      <c r="BU6" s="387"/>
      <c r="BV6" s="385">
        <v>1716003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108</v>
      </c>
      <c r="CU6" s="423"/>
      <c r="CV6" s="423"/>
      <c r="CW6" s="423"/>
      <c r="CX6" s="423"/>
      <c r="CY6" s="423"/>
      <c r="CZ6" s="423"/>
      <c r="DA6" s="424"/>
      <c r="DB6" s="422">
        <v>104.2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177400</v>
      </c>
      <c r="BO7" s="386"/>
      <c r="BP7" s="386"/>
      <c r="BQ7" s="386"/>
      <c r="BR7" s="386"/>
      <c r="BS7" s="386"/>
      <c r="BT7" s="386"/>
      <c r="BU7" s="387"/>
      <c r="BV7" s="385">
        <v>524566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15207461</v>
      </c>
      <c r="CU7" s="386"/>
      <c r="CV7" s="386"/>
      <c r="CW7" s="386"/>
      <c r="CX7" s="386"/>
      <c r="CY7" s="386"/>
      <c r="CZ7" s="386"/>
      <c r="DA7" s="387"/>
      <c r="DB7" s="385">
        <v>15184185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1202941</v>
      </c>
      <c r="BO8" s="386"/>
      <c r="BP8" s="386"/>
      <c r="BQ8" s="386"/>
      <c r="BR8" s="386"/>
      <c r="BS8" s="386"/>
      <c r="BT8" s="386"/>
      <c r="BU8" s="387"/>
      <c r="BV8" s="385">
        <v>1191437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v>
      </c>
      <c r="CU8" s="426"/>
      <c r="CV8" s="426"/>
      <c r="CW8" s="426"/>
      <c r="CX8" s="426"/>
      <c r="CY8" s="426"/>
      <c r="CZ8" s="426"/>
      <c r="DA8" s="427"/>
      <c r="DB8" s="425">
        <v>0.8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86726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11504</v>
      </c>
      <c r="BO9" s="386"/>
      <c r="BP9" s="386"/>
      <c r="BQ9" s="386"/>
      <c r="BR9" s="386"/>
      <c r="BS9" s="386"/>
      <c r="BT9" s="386"/>
      <c r="BU9" s="387"/>
      <c r="BV9" s="385">
        <v>-71880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12.5</v>
      </c>
      <c r="CU9" s="383"/>
      <c r="CV9" s="383"/>
      <c r="CW9" s="383"/>
      <c r="CX9" s="383"/>
      <c r="CY9" s="383"/>
      <c r="CZ9" s="383"/>
      <c r="DA9" s="384"/>
      <c r="DB9" s="382">
        <v>12.3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84770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591000</v>
      </c>
      <c r="BO10" s="386"/>
      <c r="BP10" s="386"/>
      <c r="BQ10" s="386"/>
      <c r="BR10" s="386"/>
      <c r="BS10" s="386"/>
      <c r="BT10" s="386"/>
      <c r="BU10" s="387"/>
      <c r="BV10" s="385">
        <v>619752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91340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1045502</v>
      </c>
      <c r="BO12" s="386"/>
      <c r="BP12" s="386"/>
      <c r="BQ12" s="386"/>
      <c r="BR12" s="386"/>
      <c r="BS12" s="386"/>
      <c r="BT12" s="386"/>
      <c r="BU12" s="387"/>
      <c r="BV12" s="385">
        <v>602046</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89919</v>
      </c>
      <c r="S13" s="467"/>
      <c r="T13" s="467"/>
      <c r="U13" s="467"/>
      <c r="V13" s="468"/>
      <c r="W13" s="401" t="s">
        <v>123</v>
      </c>
      <c r="X13" s="402"/>
      <c r="Y13" s="402"/>
      <c r="Z13" s="402"/>
      <c r="AA13" s="402"/>
      <c r="AB13" s="392"/>
      <c r="AC13" s="436">
        <v>515</v>
      </c>
      <c r="AD13" s="437"/>
      <c r="AE13" s="437"/>
      <c r="AF13" s="437"/>
      <c r="AG13" s="476"/>
      <c r="AH13" s="436">
        <v>621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-442998</v>
      </c>
      <c r="BO13" s="386"/>
      <c r="BP13" s="386"/>
      <c r="BQ13" s="386"/>
      <c r="BR13" s="386"/>
      <c r="BS13" s="386"/>
      <c r="BT13" s="386"/>
      <c r="BU13" s="387"/>
      <c r="BV13" s="385">
        <v>-54174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4.9000000000000004</v>
      </c>
      <c r="CU13" s="383"/>
      <c r="CV13" s="383"/>
      <c r="CW13" s="383"/>
      <c r="CX13" s="383"/>
      <c r="CY13" s="383"/>
      <c r="CZ13" s="383"/>
      <c r="DA13" s="384"/>
      <c r="DB13" s="382">
        <v>4.9000000000000004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91206</v>
      </c>
      <c r="S14" s="467"/>
      <c r="T14" s="467"/>
      <c r="U14" s="467"/>
      <c r="V14" s="468"/>
      <c r="W14" s="375"/>
      <c r="X14" s="376"/>
      <c r="Y14" s="376"/>
      <c r="Z14" s="376"/>
      <c r="AA14" s="376"/>
      <c r="AB14" s="365"/>
      <c r="AC14" s="469">
        <v>1.4</v>
      </c>
      <c r="AD14" s="470"/>
      <c r="AE14" s="470"/>
      <c r="AF14" s="470"/>
      <c r="AG14" s="471"/>
      <c r="AH14" s="469">
        <v>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89892</v>
      </c>
      <c r="S15" s="467"/>
      <c r="T15" s="467"/>
      <c r="U15" s="467"/>
      <c r="V15" s="468"/>
      <c r="W15" s="401" t="s">
        <v>130</v>
      </c>
      <c r="X15" s="402"/>
      <c r="Y15" s="402"/>
      <c r="Z15" s="402"/>
      <c r="AA15" s="402"/>
      <c r="AB15" s="392"/>
      <c r="AC15" s="436">
        <v>7330</v>
      </c>
      <c r="AD15" s="437"/>
      <c r="AE15" s="437"/>
      <c r="AF15" s="437"/>
      <c r="AG15" s="476"/>
      <c r="AH15" s="436">
        <v>8525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9175481</v>
      </c>
      <c r="BO15" s="349"/>
      <c r="BP15" s="349"/>
      <c r="BQ15" s="349"/>
      <c r="BR15" s="349"/>
      <c r="BS15" s="349"/>
      <c r="BT15" s="349"/>
      <c r="BU15" s="350"/>
      <c r="BV15" s="348">
        <v>8765002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19.7</v>
      </c>
      <c r="AD16" s="470"/>
      <c r="AE16" s="470"/>
      <c r="AF16" s="470"/>
      <c r="AG16" s="471"/>
      <c r="AH16" s="469">
        <v>21.2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11218946</v>
      </c>
      <c r="BO16" s="386"/>
      <c r="BP16" s="386"/>
      <c r="BQ16" s="386"/>
      <c r="BR16" s="386"/>
      <c r="BS16" s="386"/>
      <c r="BT16" s="386"/>
      <c r="BU16" s="387"/>
      <c r="BV16" s="385">
        <v>10989506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29413</v>
      </c>
      <c r="AD17" s="437"/>
      <c r="AE17" s="437"/>
      <c r="AF17" s="437"/>
      <c r="AG17" s="476"/>
      <c r="AH17" s="436">
        <v>30398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11819187</v>
      </c>
      <c r="BO17" s="386"/>
      <c r="BP17" s="386"/>
      <c r="BQ17" s="386"/>
      <c r="BR17" s="386"/>
      <c r="BS17" s="386"/>
      <c r="BT17" s="386"/>
      <c r="BU17" s="387"/>
      <c r="BV17" s="385">
        <v>11342189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34.520000000000003</v>
      </c>
      <c r="M18" s="498"/>
      <c r="N18" s="498"/>
      <c r="O18" s="498"/>
      <c r="P18" s="498"/>
      <c r="Q18" s="498"/>
      <c r="R18" s="499"/>
      <c r="S18" s="499"/>
      <c r="T18" s="499"/>
      <c r="U18" s="499"/>
      <c r="V18" s="500"/>
      <c r="W18" s="403"/>
      <c r="X18" s="404"/>
      <c r="Y18" s="404"/>
      <c r="Z18" s="404"/>
      <c r="AA18" s="404"/>
      <c r="AB18" s="395"/>
      <c r="AC18" s="501">
        <v>78.900000000000006</v>
      </c>
      <c r="AD18" s="502"/>
      <c r="AE18" s="502"/>
      <c r="AF18" s="502"/>
      <c r="AG18" s="503"/>
      <c r="AH18" s="501">
        <v>75.599999999999994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14892092</v>
      </c>
      <c r="BO18" s="386"/>
      <c r="BP18" s="386"/>
      <c r="BQ18" s="386"/>
      <c r="BR18" s="386"/>
      <c r="BS18" s="386"/>
      <c r="BT18" s="386"/>
      <c r="BU18" s="387"/>
      <c r="BV18" s="385">
        <v>14417671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2512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18564174</v>
      </c>
      <c r="BO19" s="386"/>
      <c r="BP19" s="386"/>
      <c r="BQ19" s="386"/>
      <c r="BR19" s="386"/>
      <c r="BS19" s="386"/>
      <c r="BT19" s="386"/>
      <c r="BU19" s="387"/>
      <c r="BV19" s="385">
        <v>18933147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32514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22272892</v>
      </c>
      <c r="BO23" s="386"/>
      <c r="BP23" s="386"/>
      <c r="BQ23" s="386"/>
      <c r="BR23" s="386"/>
      <c r="BS23" s="386"/>
      <c r="BT23" s="386"/>
      <c r="BU23" s="387"/>
      <c r="BV23" s="385">
        <v>21816016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7920</v>
      </c>
      <c r="R24" s="437"/>
      <c r="S24" s="437"/>
      <c r="T24" s="437"/>
      <c r="U24" s="437"/>
      <c r="V24" s="476"/>
      <c r="W24" s="531"/>
      <c r="X24" s="519"/>
      <c r="Y24" s="520"/>
      <c r="Z24" s="435" t="s">
        <v>154</v>
      </c>
      <c r="AA24" s="415"/>
      <c r="AB24" s="415"/>
      <c r="AC24" s="415"/>
      <c r="AD24" s="415"/>
      <c r="AE24" s="415"/>
      <c r="AF24" s="415"/>
      <c r="AG24" s="416"/>
      <c r="AH24" s="436">
        <v>557</v>
      </c>
      <c r="AI24" s="437"/>
      <c r="AJ24" s="437"/>
      <c r="AK24" s="437"/>
      <c r="AL24" s="476"/>
      <c r="AM24" s="436">
        <v>1793540</v>
      </c>
      <c r="AN24" s="437"/>
      <c r="AO24" s="437"/>
      <c r="AP24" s="437"/>
      <c r="AQ24" s="437"/>
      <c r="AR24" s="476"/>
      <c r="AS24" s="436">
        <v>3220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16762812</v>
      </c>
      <c r="BO24" s="386"/>
      <c r="BP24" s="386"/>
      <c r="BQ24" s="386"/>
      <c r="BR24" s="386"/>
      <c r="BS24" s="386"/>
      <c r="BT24" s="386"/>
      <c r="BU24" s="387"/>
      <c r="BV24" s="385">
        <v>16383216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6882</v>
      </c>
      <c r="R25" s="437"/>
      <c r="S25" s="437"/>
      <c r="T25" s="437"/>
      <c r="U25" s="437"/>
      <c r="V25" s="476"/>
      <c r="W25" s="531"/>
      <c r="X25" s="519"/>
      <c r="Y25" s="520"/>
      <c r="Z25" s="435" t="s">
        <v>157</v>
      </c>
      <c r="AA25" s="415"/>
      <c r="AB25" s="415"/>
      <c r="AC25" s="415"/>
      <c r="AD25" s="415"/>
      <c r="AE25" s="415"/>
      <c r="AF25" s="415"/>
      <c r="AG25" s="416"/>
      <c r="AH25" s="436">
        <v>112</v>
      </c>
      <c r="AI25" s="437"/>
      <c r="AJ25" s="437"/>
      <c r="AK25" s="437"/>
      <c r="AL25" s="476"/>
      <c r="AM25" s="436">
        <v>364784</v>
      </c>
      <c r="AN25" s="437"/>
      <c r="AO25" s="437"/>
      <c r="AP25" s="437"/>
      <c r="AQ25" s="437"/>
      <c r="AR25" s="476"/>
      <c r="AS25" s="436">
        <v>3257</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3389477</v>
      </c>
      <c r="BO25" s="349"/>
      <c r="BP25" s="349"/>
      <c r="BQ25" s="349"/>
      <c r="BR25" s="349"/>
      <c r="BS25" s="349"/>
      <c r="BT25" s="349"/>
      <c r="BU25" s="350"/>
      <c r="BV25" s="348">
        <v>3699693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6460</v>
      </c>
      <c r="R26" s="437"/>
      <c r="S26" s="437"/>
      <c r="T26" s="437"/>
      <c r="U26" s="437"/>
      <c r="V26" s="476"/>
      <c r="W26" s="531"/>
      <c r="X26" s="519"/>
      <c r="Y26" s="520"/>
      <c r="Z26" s="435" t="s">
        <v>160</v>
      </c>
      <c r="AA26" s="541"/>
      <c r="AB26" s="541"/>
      <c r="AC26" s="541"/>
      <c r="AD26" s="541"/>
      <c r="AE26" s="541"/>
      <c r="AF26" s="541"/>
      <c r="AG26" s="542"/>
      <c r="AH26" s="436">
        <v>9</v>
      </c>
      <c r="AI26" s="437"/>
      <c r="AJ26" s="437"/>
      <c r="AK26" s="437"/>
      <c r="AL26" s="476"/>
      <c r="AM26" s="436">
        <v>26892</v>
      </c>
      <c r="AN26" s="437"/>
      <c r="AO26" s="437"/>
      <c r="AP26" s="437"/>
      <c r="AQ26" s="437"/>
      <c r="AR26" s="476"/>
      <c r="AS26" s="436">
        <v>2988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5000</v>
      </c>
      <c r="R27" s="437"/>
      <c r="S27" s="437"/>
      <c r="T27" s="437"/>
      <c r="U27" s="437"/>
      <c r="V27" s="476"/>
      <c r="W27" s="531"/>
      <c r="X27" s="519"/>
      <c r="Y27" s="520"/>
      <c r="Z27" s="435" t="s">
        <v>163</v>
      </c>
      <c r="AA27" s="415"/>
      <c r="AB27" s="415"/>
      <c r="AC27" s="415"/>
      <c r="AD27" s="415"/>
      <c r="AE27" s="415"/>
      <c r="AF27" s="415"/>
      <c r="AG27" s="416"/>
      <c r="AH27" s="436">
        <v>8</v>
      </c>
      <c r="AI27" s="437"/>
      <c r="AJ27" s="437"/>
      <c r="AK27" s="437"/>
      <c r="AL27" s="476"/>
      <c r="AM27" s="436">
        <v>29656</v>
      </c>
      <c r="AN27" s="437"/>
      <c r="AO27" s="437"/>
      <c r="AP27" s="437"/>
      <c r="AQ27" s="437"/>
      <c r="AR27" s="476"/>
      <c r="AS27" s="436">
        <v>3707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334733</v>
      </c>
      <c r="BO27" s="555"/>
      <c r="BP27" s="555"/>
      <c r="BQ27" s="555"/>
      <c r="BR27" s="555"/>
      <c r="BS27" s="555"/>
      <c r="BT27" s="555"/>
      <c r="BU27" s="556"/>
      <c r="BV27" s="554">
        <v>334658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4500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2712381</v>
      </c>
      <c r="BO28" s="349"/>
      <c r="BP28" s="349"/>
      <c r="BQ28" s="349"/>
      <c r="BR28" s="349"/>
      <c r="BS28" s="349"/>
      <c r="BT28" s="349"/>
      <c r="BU28" s="350"/>
      <c r="BV28" s="348">
        <v>3166883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4300</v>
      </c>
      <c r="R29" s="437"/>
      <c r="S29" s="437"/>
      <c r="T29" s="437"/>
      <c r="U29" s="437"/>
      <c r="V29" s="476"/>
      <c r="W29" s="532"/>
      <c r="X29" s="533"/>
      <c r="Y29" s="534"/>
      <c r="Z29" s="435" t="s">
        <v>170</v>
      </c>
      <c r="AA29" s="415"/>
      <c r="AB29" s="415"/>
      <c r="AC29" s="415"/>
      <c r="AD29" s="415"/>
      <c r="AE29" s="415"/>
      <c r="AF29" s="415"/>
      <c r="AG29" s="416"/>
      <c r="AH29" s="436">
        <v>565</v>
      </c>
      <c r="AI29" s="437"/>
      <c r="AJ29" s="437"/>
      <c r="AK29" s="437"/>
      <c r="AL29" s="476"/>
      <c r="AM29" s="436">
        <v>1823196</v>
      </c>
      <c r="AN29" s="437"/>
      <c r="AO29" s="437"/>
      <c r="AP29" s="437"/>
      <c r="AQ29" s="437"/>
      <c r="AR29" s="476"/>
      <c r="AS29" s="436">
        <v>3227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686678</v>
      </c>
      <c r="BO29" s="386"/>
      <c r="BP29" s="386"/>
      <c r="BQ29" s="386"/>
      <c r="BR29" s="386"/>
      <c r="BS29" s="386"/>
      <c r="BT29" s="386"/>
      <c r="BU29" s="387"/>
      <c r="BV29" s="385">
        <v>686176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4750705</v>
      </c>
      <c r="BO30" s="555"/>
      <c r="BP30" s="555"/>
      <c r="BQ30" s="555"/>
      <c r="BR30" s="555"/>
      <c r="BS30" s="555"/>
      <c r="BT30" s="555"/>
      <c r="BU30" s="556"/>
      <c r="BV30" s="554">
        <v>5239323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公共下水道事業</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四街道市地域振興財団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障害者就労支援センター事業特別会計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四街道市土地開発公社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霊園事業特別会計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千葉県市町村総合事務組合（千葉県市町村交通災害共済特別会計）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千葉県後期高齢者医療広域連合（一般会計）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千葉県後期高齢者医療広域連合（後期高齢者医療特別会計）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印旛郡市広域市町村圏事務組合（一般会計）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印旛郡市広域市町村圏事務組合（水道用水供給事業特別会計）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印旛衛生施設管理組合（一般会計）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佐倉市、四街道市、酒々井町葬祭組合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20510</v>
      </c>
      <c r="J41" s="83">
        <v>20823</v>
      </c>
      <c r="K41" s="83">
        <v>21269</v>
      </c>
      <c r="L41" s="83">
        <v>21816</v>
      </c>
      <c r="M41" s="84">
        <v>22273</v>
      </c>
    </row>
    <row r="42" spans="2:13" ht="27.75" customHeight="1">
      <c r="B42" s="1171"/>
      <c r="C42" s="1172"/>
      <c r="D42" s="85"/>
      <c r="E42" s="1177" t="s">
        <v>26</v>
      </c>
      <c r="F42" s="1177"/>
      <c r="G42" s="1177"/>
      <c r="H42" s="1178"/>
      <c r="I42" s="86" t="s">
        <v>475</v>
      </c>
      <c r="J42" s="87" t="s">
        <v>475</v>
      </c>
      <c r="K42" s="87" t="s">
        <v>475</v>
      </c>
      <c r="L42" s="87" t="s">
        <v>475</v>
      </c>
      <c r="M42" s="88" t="s">
        <v>475</v>
      </c>
    </row>
    <row r="43" spans="2:13" ht="27.75" customHeight="1">
      <c r="B43" s="1171"/>
      <c r="C43" s="1172"/>
      <c r="D43" s="85"/>
      <c r="E43" s="1177" t="s">
        <v>27</v>
      </c>
      <c r="F43" s="1177"/>
      <c r="G43" s="1177"/>
      <c r="H43" s="1178"/>
      <c r="I43" s="86">
        <v>3138</v>
      </c>
      <c r="J43" s="87">
        <v>3067</v>
      </c>
      <c r="K43" s="87">
        <v>2975</v>
      </c>
      <c r="L43" s="87">
        <v>2960</v>
      </c>
      <c r="M43" s="88">
        <v>2795</v>
      </c>
    </row>
    <row r="44" spans="2:13" ht="27.75" customHeight="1">
      <c r="B44" s="1171"/>
      <c r="C44" s="1172"/>
      <c r="D44" s="85"/>
      <c r="E44" s="1177" t="s">
        <v>28</v>
      </c>
      <c r="F44" s="1177"/>
      <c r="G44" s="1177"/>
      <c r="H44" s="1178"/>
      <c r="I44" s="86">
        <v>309</v>
      </c>
      <c r="J44" s="87">
        <v>254</v>
      </c>
      <c r="K44" s="87">
        <v>204</v>
      </c>
      <c r="L44" s="87">
        <v>149</v>
      </c>
      <c r="M44" s="88">
        <v>103</v>
      </c>
    </row>
    <row r="45" spans="2:13" ht="27.75" customHeight="1">
      <c r="B45" s="1171"/>
      <c r="C45" s="1172"/>
      <c r="D45" s="85"/>
      <c r="E45" s="1177" t="s">
        <v>29</v>
      </c>
      <c r="F45" s="1177"/>
      <c r="G45" s="1177"/>
      <c r="H45" s="1178"/>
      <c r="I45" s="86">
        <v>3289</v>
      </c>
      <c r="J45" s="87">
        <v>3107</v>
      </c>
      <c r="K45" s="87">
        <v>3138</v>
      </c>
      <c r="L45" s="87">
        <v>2945</v>
      </c>
      <c r="M45" s="88">
        <v>2440</v>
      </c>
    </row>
    <row r="46" spans="2:13" ht="27.75" customHeight="1">
      <c r="B46" s="1171"/>
      <c r="C46" s="1172"/>
      <c r="D46" s="85"/>
      <c r="E46" s="1177" t="s">
        <v>30</v>
      </c>
      <c r="F46" s="1177"/>
      <c r="G46" s="1177"/>
      <c r="H46" s="1178"/>
      <c r="I46" s="86">
        <v>1</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10753</v>
      </c>
      <c r="J49" s="87">
        <v>10981</v>
      </c>
      <c r="K49" s="87">
        <v>10756</v>
      </c>
      <c r="L49" s="87">
        <v>10305</v>
      </c>
      <c r="M49" s="88">
        <v>9086</v>
      </c>
    </row>
    <row r="50" spans="2:13" ht="27.75" customHeight="1">
      <c r="B50" s="1171"/>
      <c r="C50" s="1172"/>
      <c r="D50" s="85"/>
      <c r="E50" s="1177" t="s">
        <v>35</v>
      </c>
      <c r="F50" s="1177"/>
      <c r="G50" s="1177"/>
      <c r="H50" s="1178"/>
      <c r="I50" s="86">
        <v>2297</v>
      </c>
      <c r="J50" s="87">
        <v>2569</v>
      </c>
      <c r="K50" s="87">
        <v>2539</v>
      </c>
      <c r="L50" s="87">
        <v>2648</v>
      </c>
      <c r="M50" s="88">
        <v>2423</v>
      </c>
    </row>
    <row r="51" spans="2:13" ht="27.75" customHeight="1">
      <c r="B51" s="1173"/>
      <c r="C51" s="1174"/>
      <c r="D51" s="85"/>
      <c r="E51" s="1177" t="s">
        <v>36</v>
      </c>
      <c r="F51" s="1177"/>
      <c r="G51" s="1177"/>
      <c r="H51" s="1178"/>
      <c r="I51" s="86">
        <v>18162</v>
      </c>
      <c r="J51" s="87">
        <v>18766</v>
      </c>
      <c r="K51" s="87">
        <v>19225</v>
      </c>
      <c r="L51" s="87">
        <v>19918</v>
      </c>
      <c r="M51" s="88">
        <v>20062</v>
      </c>
    </row>
    <row r="52" spans="2:13" ht="27.75" customHeight="1" thickBot="1">
      <c r="B52" s="1181" t="s">
        <v>37</v>
      </c>
      <c r="C52" s="1182"/>
      <c r="D52" s="90"/>
      <c r="E52" s="1183" t="s">
        <v>38</v>
      </c>
      <c r="F52" s="1183"/>
      <c r="G52" s="1183"/>
      <c r="H52" s="1184"/>
      <c r="I52" s="91">
        <v>-3965</v>
      </c>
      <c r="J52" s="92">
        <v>-5065</v>
      </c>
      <c r="K52" s="92">
        <v>-4933</v>
      </c>
      <c r="L52" s="92">
        <v>-5000</v>
      </c>
      <c r="M52" s="93">
        <v>-3960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38741</v>
      </c>
      <c r="E3" s="116"/>
      <c r="F3" s="117">
        <v>40203</v>
      </c>
      <c r="G3" s="118"/>
      <c r="H3" s="119"/>
    </row>
    <row r="4" spans="1:8">
      <c r="A4" s="120"/>
      <c r="B4" s="121"/>
      <c r="C4" s="122"/>
      <c r="D4" s="123">
        <v>27318</v>
      </c>
      <c r="E4" s="124"/>
      <c r="F4" s="125">
        <v>23352</v>
      </c>
      <c r="G4" s="126"/>
      <c r="H4" s="127"/>
    </row>
    <row r="5" spans="1:8">
      <c r="A5" s="108" t="s">
        <v>508</v>
      </c>
      <c r="B5" s="113"/>
      <c r="C5" s="114"/>
      <c r="D5" s="115">
        <v>23999</v>
      </c>
      <c r="E5" s="116"/>
      <c r="F5" s="117">
        <v>47569</v>
      </c>
      <c r="G5" s="118"/>
      <c r="H5" s="119"/>
    </row>
    <row r="6" spans="1:8">
      <c r="A6" s="120"/>
      <c r="B6" s="121"/>
      <c r="C6" s="122"/>
      <c r="D6" s="123">
        <v>19194</v>
      </c>
      <c r="E6" s="124"/>
      <c r="F6" s="125">
        <v>26255</v>
      </c>
      <c r="G6" s="126"/>
      <c r="H6" s="127"/>
    </row>
    <row r="7" spans="1:8">
      <c r="A7" s="108" t="s">
        <v>509</v>
      </c>
      <c r="B7" s="113"/>
      <c r="C7" s="114"/>
      <c r="D7" s="115">
        <v>25023</v>
      </c>
      <c r="E7" s="116"/>
      <c r="F7" s="117">
        <v>50880</v>
      </c>
      <c r="G7" s="118"/>
      <c r="H7" s="119"/>
    </row>
    <row r="8" spans="1:8">
      <c r="A8" s="120"/>
      <c r="B8" s="121"/>
      <c r="C8" s="122"/>
      <c r="D8" s="123">
        <v>20449</v>
      </c>
      <c r="E8" s="124"/>
      <c r="F8" s="125">
        <v>26879</v>
      </c>
      <c r="G8" s="126"/>
      <c r="H8" s="127"/>
    </row>
    <row r="9" spans="1:8">
      <c r="A9" s="108" t="s">
        <v>510</v>
      </c>
      <c r="B9" s="113"/>
      <c r="C9" s="114"/>
      <c r="D9" s="115">
        <v>37174</v>
      </c>
      <c r="E9" s="116"/>
      <c r="F9" s="117">
        <v>63956</v>
      </c>
      <c r="G9" s="118"/>
      <c r="H9" s="119"/>
    </row>
    <row r="10" spans="1:8">
      <c r="A10" s="120"/>
      <c r="B10" s="121"/>
      <c r="C10" s="122"/>
      <c r="D10" s="123">
        <v>21927</v>
      </c>
      <c r="E10" s="124"/>
      <c r="F10" s="125">
        <v>29239</v>
      </c>
      <c r="G10" s="126"/>
      <c r="H10" s="127"/>
    </row>
    <row r="11" spans="1:8">
      <c r="A11" s="108" t="s">
        <v>511</v>
      </c>
      <c r="B11" s="113"/>
      <c r="C11" s="114"/>
      <c r="D11" s="115">
        <v>37636</v>
      </c>
      <c r="E11" s="116"/>
      <c r="F11" s="117">
        <v>66255</v>
      </c>
      <c r="G11" s="118"/>
      <c r="H11" s="119"/>
    </row>
    <row r="12" spans="1:8">
      <c r="A12" s="120"/>
      <c r="B12" s="121"/>
      <c r="C12" s="128"/>
      <c r="D12" s="123">
        <v>25907</v>
      </c>
      <c r="E12" s="124"/>
      <c r="F12" s="125">
        <v>31822</v>
      </c>
      <c r="G12" s="126"/>
      <c r="H12" s="127"/>
    </row>
    <row r="13" spans="1:8">
      <c r="A13" s="108"/>
      <c r="B13" s="113"/>
      <c r="C13" s="129"/>
      <c r="D13" s="130">
        <v>32515</v>
      </c>
      <c r="E13" s="131"/>
      <c r="F13" s="132">
        <v>53773</v>
      </c>
      <c r="G13" s="133"/>
      <c r="H13" s="119"/>
    </row>
    <row r="14" spans="1:8">
      <c r="A14" s="120"/>
      <c r="B14" s="121"/>
      <c r="C14" s="122"/>
      <c r="D14" s="123">
        <v>22959</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6.62</v>
      </c>
      <c r="C19" s="134">
        <f>ROUND(VALUE(SUBSTITUTE(実質収支比率等に係る経年分析!G$48,"▲","-")),2)</f>
        <v>8.42</v>
      </c>
      <c r="D19" s="134">
        <f>ROUND(VALUE(SUBSTITUTE(実質収支比率等に係る経年分析!H$48,"▲","-")),2)</f>
        <v>8.5</v>
      </c>
      <c r="E19" s="134">
        <f>ROUND(VALUE(SUBSTITUTE(実質収支比率等に係る経年分析!I$48,"▲","-")),2)</f>
        <v>7.85</v>
      </c>
      <c r="F19" s="134">
        <f>ROUND(VALUE(SUBSTITUTE(実質収支比率等に係る経年分析!J$48,"▲","-")),2)</f>
        <v>7.91</v>
      </c>
    </row>
    <row r="20" spans="1:11">
      <c r="A20" s="134" t="s">
        <v>43</v>
      </c>
      <c r="B20" s="134">
        <f>ROUND(VALUE(SUBSTITUTE(実質収支比率等に係る経年分析!F$47,"▲","-")),2)</f>
        <v>19.96</v>
      </c>
      <c r="C20" s="134">
        <f>ROUND(VALUE(SUBSTITUTE(実質収支比率等に係る経年分析!G$47,"▲","-")),2)</f>
        <v>22.88</v>
      </c>
      <c r="D20" s="134">
        <f>ROUND(VALUE(SUBSTITUTE(実質収支比率等に係る経年分析!H$47,"▲","-")),2)</f>
        <v>21.19</v>
      </c>
      <c r="E20" s="134">
        <f>ROUND(VALUE(SUBSTITUTE(実質収支比率等に係る経年分析!I$47,"▲","-")),2)</f>
        <v>20.86</v>
      </c>
      <c r="F20" s="134">
        <f>ROUND(VALUE(SUBSTITUTE(実質収支比率等に係る経年分析!J$47,"▲","-")),2)</f>
        <v>17.84</v>
      </c>
    </row>
    <row r="21" spans="1:11">
      <c r="A21" s="134" t="s">
        <v>44</v>
      </c>
      <c r="B21" s="134">
        <f>IF(ISNUMBER(VALUE(SUBSTITUTE(実質収支比率等に係る経年分析!F$49,"▲","-"))),ROUND(VALUE(SUBSTITUTE(実質収支比率等に係る経年分析!F$49,"▲","-")),2),NA())</f>
        <v>4.7300000000000004</v>
      </c>
      <c r="C21" s="134">
        <f>IF(ISNUMBER(VALUE(SUBSTITUTE(実質収支比率等に係る経年分析!G$49,"▲","-"))),ROUND(VALUE(SUBSTITUTE(実質収支比率等に係る経年分析!G$49,"▲","-")),2),NA())</f>
        <v>5.12</v>
      </c>
      <c r="D21" s="134">
        <f>IF(ISNUMBER(VALUE(SUBSTITUTE(実質収支比率等に係る経年分析!H$49,"▲","-"))),ROUND(VALUE(SUBSTITUTE(実質収支比率等に係る経年分析!H$49,"▲","-")),2),NA())</f>
        <v>-1.39</v>
      </c>
      <c r="E21" s="134">
        <f>IF(ISNUMBER(VALUE(SUBSTITUTE(実質収支比率等に係る経年分析!I$49,"▲","-"))),ROUND(VALUE(SUBSTITUTE(実質収支比率等に係る経年分析!I$49,"▲","-")),2),NA())</f>
        <v>-0.36</v>
      </c>
      <c r="F21" s="134">
        <f>IF(ISNUMBER(VALUE(SUBSTITUTE(実質収支比率等に係る経年分析!J$49,"▲","-"))),ROUND(VALUE(SUBSTITUTE(実質収支比率等に係る経年分析!J$49,"▲","-")),2),NA())</f>
        <v>-2.91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障害者就労支援センター事業特別会計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公共下水道事業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7.81</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37.700000000000003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37.409999999999997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32.11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1824</v>
      </c>
      <c r="E42" s="136"/>
      <c r="F42" s="136"/>
      <c r="G42" s="136">
        <f>'実質公債費比率（分子）の構造'!L$52</f>
        <v>1976</v>
      </c>
      <c r="H42" s="136"/>
      <c r="I42" s="136"/>
      <c r="J42" s="136">
        <f>'実質公債費比率（分子）の構造'!M$52</f>
        <v>1985</v>
      </c>
      <c r="K42" s="136"/>
      <c r="L42" s="136"/>
      <c r="M42" s="136">
        <f>'実質公債費比率（分子）の構造'!N$52</f>
        <v>1966</v>
      </c>
      <c r="N42" s="136"/>
      <c r="O42" s="136"/>
      <c r="P42" s="136">
        <f>'実質公債費比率（分子）の構造'!O$52</f>
        <v>2076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77</v>
      </c>
      <c r="C45" s="136"/>
      <c r="D45" s="136"/>
      <c r="E45" s="136">
        <f>'実質公債費比率（分子）の構造'!L$49</f>
        <v>51</v>
      </c>
      <c r="F45" s="136"/>
      <c r="G45" s="136"/>
      <c r="H45" s="136">
        <f>'実質公債費比率（分子）の構造'!M$49</f>
        <v>49</v>
      </c>
      <c r="I45" s="136"/>
      <c r="J45" s="136"/>
      <c r="K45" s="136">
        <f>'実質公債費比率（分子）の構造'!N$49</f>
        <v>48</v>
      </c>
      <c r="L45" s="136"/>
      <c r="M45" s="136"/>
      <c r="N45" s="136">
        <f>'実質公債費比率（分子）の構造'!O$49</f>
        <v>49</v>
      </c>
      <c r="O45" s="136"/>
      <c r="P45" s="136"/>
    </row>
    <row r="46" spans="1:16">
      <c r="A46" s="136" t="s">
        <v>55</v>
      </c>
      <c r="B46" s="136">
        <f>'実質公債費比率（分子）の構造'!K$48</f>
        <v>319</v>
      </c>
      <c r="C46" s="136"/>
      <c r="D46" s="136"/>
      <c r="E46" s="136">
        <f>'実質公債費比率（分子）の構造'!L$48</f>
        <v>311</v>
      </c>
      <c r="F46" s="136"/>
      <c r="G46" s="136"/>
      <c r="H46" s="136">
        <f>'実質公債費比率（分子）の構造'!M$48</f>
        <v>327</v>
      </c>
      <c r="I46" s="136"/>
      <c r="J46" s="136"/>
      <c r="K46" s="136">
        <f>'実質公債費比率（分子）の構造'!N$48</f>
        <v>318</v>
      </c>
      <c r="L46" s="136"/>
      <c r="M46" s="136"/>
      <c r="N46" s="136">
        <f>'実質公債費比率（分子）の構造'!O$48</f>
        <v>281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2036</v>
      </c>
      <c r="C49" s="136"/>
      <c r="D49" s="136"/>
      <c r="E49" s="136">
        <f>'実質公債費比率（分子）の構造'!L$45</f>
        <v>2195</v>
      </c>
      <c r="F49" s="136"/>
      <c r="G49" s="136"/>
      <c r="H49" s="136">
        <f>'実質公債費比率（分子）の構造'!M$45</f>
        <v>2280</v>
      </c>
      <c r="I49" s="136"/>
      <c r="J49" s="136"/>
      <c r="K49" s="136">
        <f>'実質公債費比率（分子）の構造'!N$45</f>
        <v>2344</v>
      </c>
      <c r="L49" s="136"/>
      <c r="M49" s="136"/>
      <c r="N49" s="136">
        <f>'実質公債費比率（分子）の構造'!O$45</f>
        <v>2332</v>
      </c>
      <c r="O49" s="136"/>
      <c r="P49" s="136"/>
    </row>
    <row r="50" spans="1:16">
      <c r="A50" s="136" t="s">
        <v>59</v>
      </c>
      <c r="B50" s="136" t="e">
        <f>NA()</f>
        <v>#N/A</v>
      </c>
      <c r="C50" s="136">
        <f>IF(ISNUMBER('実質公債費比率（分子）の構造'!K$53),'実質公債費比率（分子）の構造'!K$53,NA())</f>
        <v>608</v>
      </c>
      <c r="D50" s="136" t="e">
        <f>NA()</f>
        <v>#N/A</v>
      </c>
      <c r="E50" s="136" t="e">
        <f>NA()</f>
        <v>#N/A</v>
      </c>
      <c r="F50" s="136">
        <f>IF(ISNUMBER('実質公債費比率（分子）の構造'!L$53),'実質公債費比率（分子）の構造'!L$53,NA())</f>
        <v>582</v>
      </c>
      <c r="G50" s="136" t="e">
        <f>NA()</f>
        <v>#N/A</v>
      </c>
      <c r="H50" s="136" t="e">
        <f>NA()</f>
        <v>#N/A</v>
      </c>
      <c r="I50" s="136">
        <f>IF(ISNUMBER('実質公債費比率（分子）の構造'!M$53),'実質公債費比率（分子）の構造'!M$53,NA())</f>
        <v>672</v>
      </c>
      <c r="J50" s="136" t="e">
        <f>NA()</f>
        <v>#N/A</v>
      </c>
      <c r="K50" s="136" t="e">
        <f>NA()</f>
        <v>#N/A</v>
      </c>
      <c r="L50" s="136">
        <f>IF(ISNUMBER('実質公債費比率（分子）の構造'!N$53),'実質公債費比率（分子）の構造'!N$53,NA())</f>
        <v>745</v>
      </c>
      <c r="M50" s="136" t="e">
        <f>NA()</f>
        <v>#N/A</v>
      </c>
      <c r="N50" s="136" t="e">
        <f>NA()</f>
        <v>#N/A</v>
      </c>
      <c r="O50" s="136">
        <f>IF(ISNUMBER('実質公債費比率（分子）の構造'!O$53),'実質公債費比率（分子）の構造'!O$53,NA())</f>
        <v>587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18162</v>
      </c>
      <c r="E56" s="135"/>
      <c r="F56" s="135"/>
      <c r="G56" s="135">
        <f>'将来負担比率（分子）の構造'!J$51</f>
        <v>18766</v>
      </c>
      <c r="H56" s="135"/>
      <c r="I56" s="135"/>
      <c r="J56" s="135">
        <f>'将来負担比率（分子）の構造'!K$51</f>
        <v>19225</v>
      </c>
      <c r="K56" s="135"/>
      <c r="L56" s="135"/>
      <c r="M56" s="135">
        <f>'将来負担比率（分子）の構造'!L$51</f>
        <v>19918</v>
      </c>
      <c r="N56" s="135"/>
      <c r="O56" s="135"/>
      <c r="P56" s="135">
        <f>'将来負担比率（分子）の構造'!M$51</f>
        <v>20062</v>
      </c>
    </row>
    <row r="57" spans="1:16">
      <c r="A57" s="135" t="s">
        <v>35</v>
      </c>
      <c r="B57" s="135"/>
      <c r="C57" s="135"/>
      <c r="D57" s="135">
        <f>'将来負担比率（分子）の構造'!I$50</f>
        <v>2297</v>
      </c>
      <c r="E57" s="135"/>
      <c r="F57" s="135"/>
      <c r="G57" s="135">
        <f>'将来負担比率（分子）の構造'!J$50</f>
        <v>2569</v>
      </c>
      <c r="H57" s="135"/>
      <c r="I57" s="135"/>
      <c r="J57" s="135">
        <f>'将来負担比率（分子）の構造'!K$50</f>
        <v>2539</v>
      </c>
      <c r="K57" s="135"/>
      <c r="L57" s="135"/>
      <c r="M57" s="135">
        <f>'将来負担比率（分子）の構造'!L$50</f>
        <v>2648</v>
      </c>
      <c r="N57" s="135"/>
      <c r="O57" s="135"/>
      <c r="P57" s="135">
        <f>'将来負担比率（分子）の構造'!M$50</f>
        <v>2423</v>
      </c>
    </row>
    <row r="58" spans="1:16">
      <c r="A58" s="135" t="s">
        <v>34</v>
      </c>
      <c r="B58" s="135"/>
      <c r="C58" s="135"/>
      <c r="D58" s="135">
        <f>'将来負担比率（分子）の構造'!I$49</f>
        <v>10753</v>
      </c>
      <c r="E58" s="135"/>
      <c r="F58" s="135"/>
      <c r="G58" s="135">
        <f>'将来負担比率（分子）の構造'!J$49</f>
        <v>10981</v>
      </c>
      <c r="H58" s="135"/>
      <c r="I58" s="135"/>
      <c r="J58" s="135">
        <f>'将来負担比率（分子）の構造'!K$49</f>
        <v>10756</v>
      </c>
      <c r="K58" s="135"/>
      <c r="L58" s="135"/>
      <c r="M58" s="135">
        <f>'将来負担比率（分子）の構造'!L$49</f>
        <v>10305</v>
      </c>
      <c r="N58" s="135"/>
      <c r="O58" s="135"/>
      <c r="P58" s="135">
        <f>'将来負担比率（分子）の構造'!M$49</f>
        <v>9086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3289</v>
      </c>
      <c r="C62" s="135"/>
      <c r="D62" s="135"/>
      <c r="E62" s="135">
        <f>'将来負担比率（分子）の構造'!J$45</f>
        <v>3107</v>
      </c>
      <c r="F62" s="135"/>
      <c r="G62" s="135"/>
      <c r="H62" s="135">
        <f>'将来負担比率（分子）の構造'!K$45</f>
        <v>3138</v>
      </c>
      <c r="I62" s="135"/>
      <c r="J62" s="135"/>
      <c r="K62" s="135">
        <f>'将来負担比率（分子）の構造'!L$45</f>
        <v>2945</v>
      </c>
      <c r="L62" s="135"/>
      <c r="M62" s="135"/>
      <c r="N62" s="135">
        <f>'将来負担比率（分子）の構造'!M$45</f>
        <v>2440</v>
      </c>
      <c r="O62" s="135"/>
      <c r="P62" s="135"/>
    </row>
    <row r="63" spans="1:16">
      <c r="A63" s="135" t="s">
        <v>28</v>
      </c>
      <c r="B63" s="135">
        <f>'将来負担比率（分子）の構造'!I$44</f>
        <v>309</v>
      </c>
      <c r="C63" s="135"/>
      <c r="D63" s="135"/>
      <c r="E63" s="135">
        <f>'将来負担比率（分子）の構造'!J$44</f>
        <v>254</v>
      </c>
      <c r="F63" s="135"/>
      <c r="G63" s="135"/>
      <c r="H63" s="135">
        <f>'将来負担比率（分子）の構造'!K$44</f>
        <v>204</v>
      </c>
      <c r="I63" s="135"/>
      <c r="J63" s="135"/>
      <c r="K63" s="135">
        <f>'将来負担比率（分子）の構造'!L$44</f>
        <v>149</v>
      </c>
      <c r="L63" s="135"/>
      <c r="M63" s="135"/>
      <c r="N63" s="135">
        <f>'将来負担比率（分子）の構造'!M$44</f>
        <v>103</v>
      </c>
      <c r="O63" s="135"/>
      <c r="P63" s="135"/>
    </row>
    <row r="64" spans="1:16">
      <c r="A64" s="135" t="s">
        <v>27</v>
      </c>
      <c r="B64" s="135">
        <f>'将来負担比率（分子）の構造'!I$43</f>
        <v>3138</v>
      </c>
      <c r="C64" s="135"/>
      <c r="D64" s="135"/>
      <c r="E64" s="135">
        <f>'将来負担比率（分子）の構造'!J$43</f>
        <v>3067</v>
      </c>
      <c r="F64" s="135"/>
      <c r="G64" s="135"/>
      <c r="H64" s="135">
        <f>'将来負担比率（分子）の構造'!K$43</f>
        <v>2975</v>
      </c>
      <c r="I64" s="135"/>
      <c r="J64" s="135"/>
      <c r="K64" s="135">
        <f>'将来負担比率（分子）の構造'!L$43</f>
        <v>2960</v>
      </c>
      <c r="L64" s="135"/>
      <c r="M64" s="135"/>
      <c r="N64" s="135">
        <f>'将来負担比率（分子）の構造'!M$43</f>
        <v>2795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20510</v>
      </c>
      <c r="C66" s="135"/>
      <c r="D66" s="135"/>
      <c r="E66" s="135">
        <f>'将来負担比率（分子）の構造'!J$41</f>
        <v>20823</v>
      </c>
      <c r="F66" s="135"/>
      <c r="G66" s="135"/>
      <c r="H66" s="135">
        <f>'将来負担比率（分子）の構造'!K$41</f>
        <v>21269</v>
      </c>
      <c r="I66" s="135"/>
      <c r="J66" s="135"/>
      <c r="K66" s="135">
        <f>'将来負担比率（分子）の構造'!L$41</f>
        <v>21816</v>
      </c>
      <c r="L66" s="135"/>
      <c r="M66" s="135"/>
      <c r="N66" s="135">
        <f>'将来負担比率（分子）の構造'!M$41</f>
        <v>22273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10897663</v>
      </c>
      <c r="S5" s="583"/>
      <c r="T5" s="583"/>
      <c r="U5" s="583"/>
      <c r="V5" s="583"/>
      <c r="W5" s="583"/>
      <c r="X5" s="583"/>
      <c r="Y5" s="584"/>
      <c r="Z5" s="585">
        <v>40.700000000000003</v>
      </c>
      <c r="AA5" s="585"/>
      <c r="AB5" s="585"/>
      <c r="AC5" s="585"/>
      <c r="AD5" s="586">
        <v>10296558</v>
      </c>
      <c r="AE5" s="586"/>
      <c r="AF5" s="586"/>
      <c r="AG5" s="586"/>
      <c r="AH5" s="586"/>
      <c r="AI5" s="586"/>
      <c r="AJ5" s="586"/>
      <c r="AK5" s="586"/>
      <c r="AL5" s="587">
        <v>74.7</v>
      </c>
      <c r="AM5" s="588"/>
      <c r="AN5" s="588"/>
      <c r="AO5" s="589"/>
      <c r="AP5" s="579" t="s">
        <v>208</v>
      </c>
      <c r="AQ5" s="580"/>
      <c r="AR5" s="580"/>
      <c r="AS5" s="580"/>
      <c r="AT5" s="580"/>
      <c r="AU5" s="580"/>
      <c r="AV5" s="580"/>
      <c r="AW5" s="580"/>
      <c r="AX5" s="580"/>
      <c r="AY5" s="580"/>
      <c r="AZ5" s="580"/>
      <c r="BA5" s="580"/>
      <c r="BB5" s="580"/>
      <c r="BC5" s="580"/>
      <c r="BD5" s="580"/>
      <c r="BE5" s="580"/>
      <c r="BF5" s="581"/>
      <c r="BG5" s="593">
        <v>10296558</v>
      </c>
      <c r="BH5" s="594"/>
      <c r="BI5" s="594"/>
      <c r="BJ5" s="594"/>
      <c r="BK5" s="594"/>
      <c r="BL5" s="594"/>
      <c r="BM5" s="594"/>
      <c r="BN5" s="595"/>
      <c r="BO5" s="596">
        <v>94.5</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192519</v>
      </c>
      <c r="S6" s="594"/>
      <c r="T6" s="594"/>
      <c r="U6" s="594"/>
      <c r="V6" s="594"/>
      <c r="W6" s="594"/>
      <c r="X6" s="594"/>
      <c r="Y6" s="595"/>
      <c r="Z6" s="596">
        <v>0.7</v>
      </c>
      <c r="AA6" s="596"/>
      <c r="AB6" s="596"/>
      <c r="AC6" s="596"/>
      <c r="AD6" s="597">
        <v>192519</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10296558</v>
      </c>
      <c r="BH6" s="594"/>
      <c r="BI6" s="594"/>
      <c r="BJ6" s="594"/>
      <c r="BK6" s="594"/>
      <c r="BL6" s="594"/>
      <c r="BM6" s="594"/>
      <c r="BN6" s="595"/>
      <c r="BO6" s="596">
        <v>94.5</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291735</v>
      </c>
      <c r="CS6" s="594"/>
      <c r="CT6" s="594"/>
      <c r="CU6" s="594"/>
      <c r="CV6" s="594"/>
      <c r="CW6" s="594"/>
      <c r="CX6" s="594"/>
      <c r="CY6" s="595"/>
      <c r="CZ6" s="596">
        <v>1.1000000000000001</v>
      </c>
      <c r="DA6" s="596"/>
      <c r="DB6" s="596"/>
      <c r="DC6" s="596"/>
      <c r="DD6" s="602" t="s">
        <v>209</v>
      </c>
      <c r="DE6" s="594"/>
      <c r="DF6" s="594"/>
      <c r="DG6" s="594"/>
      <c r="DH6" s="594"/>
      <c r="DI6" s="594"/>
      <c r="DJ6" s="594"/>
      <c r="DK6" s="594"/>
      <c r="DL6" s="594"/>
      <c r="DM6" s="594"/>
      <c r="DN6" s="594"/>
      <c r="DO6" s="594"/>
      <c r="DP6" s="595"/>
      <c r="DQ6" s="602">
        <v>289551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24112</v>
      </c>
      <c r="S7" s="594"/>
      <c r="T7" s="594"/>
      <c r="U7" s="594"/>
      <c r="V7" s="594"/>
      <c r="W7" s="594"/>
      <c r="X7" s="594"/>
      <c r="Y7" s="595"/>
      <c r="Z7" s="596">
        <v>0.1</v>
      </c>
      <c r="AA7" s="596"/>
      <c r="AB7" s="596"/>
      <c r="AC7" s="596"/>
      <c r="AD7" s="597">
        <v>24112</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5873805</v>
      </c>
      <c r="BH7" s="594"/>
      <c r="BI7" s="594"/>
      <c r="BJ7" s="594"/>
      <c r="BK7" s="594"/>
      <c r="BL7" s="594"/>
      <c r="BM7" s="594"/>
      <c r="BN7" s="595"/>
      <c r="BO7" s="596">
        <v>53.9</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3342231</v>
      </c>
      <c r="CS7" s="594"/>
      <c r="CT7" s="594"/>
      <c r="CU7" s="594"/>
      <c r="CV7" s="594"/>
      <c r="CW7" s="594"/>
      <c r="CX7" s="594"/>
      <c r="CY7" s="595"/>
      <c r="CZ7" s="596">
        <v>13.2</v>
      </c>
      <c r="DA7" s="596"/>
      <c r="DB7" s="596"/>
      <c r="DC7" s="596"/>
      <c r="DD7" s="602">
        <v>133620</v>
      </c>
      <c r="DE7" s="594"/>
      <c r="DF7" s="594"/>
      <c r="DG7" s="594"/>
      <c r="DH7" s="594"/>
      <c r="DI7" s="594"/>
      <c r="DJ7" s="594"/>
      <c r="DK7" s="594"/>
      <c r="DL7" s="594"/>
      <c r="DM7" s="594"/>
      <c r="DN7" s="594"/>
      <c r="DO7" s="594"/>
      <c r="DP7" s="595"/>
      <c r="DQ7" s="602">
        <v>3022973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106065</v>
      </c>
      <c r="S8" s="594"/>
      <c r="T8" s="594"/>
      <c r="U8" s="594"/>
      <c r="V8" s="594"/>
      <c r="W8" s="594"/>
      <c r="X8" s="594"/>
      <c r="Y8" s="595"/>
      <c r="Z8" s="596">
        <v>0.4</v>
      </c>
      <c r="AA8" s="596"/>
      <c r="AB8" s="596"/>
      <c r="AC8" s="596"/>
      <c r="AD8" s="597">
        <v>106065</v>
      </c>
      <c r="AE8" s="597"/>
      <c r="AF8" s="597"/>
      <c r="AG8" s="597"/>
      <c r="AH8" s="597"/>
      <c r="AI8" s="597"/>
      <c r="AJ8" s="597"/>
      <c r="AK8" s="597"/>
      <c r="AL8" s="598">
        <v>0.8</v>
      </c>
      <c r="AM8" s="599"/>
      <c r="AN8" s="599"/>
      <c r="AO8" s="600"/>
      <c r="AP8" s="590" t="s">
        <v>220</v>
      </c>
      <c r="AQ8" s="591"/>
      <c r="AR8" s="591"/>
      <c r="AS8" s="591"/>
      <c r="AT8" s="591"/>
      <c r="AU8" s="591"/>
      <c r="AV8" s="591"/>
      <c r="AW8" s="591"/>
      <c r="AX8" s="591"/>
      <c r="AY8" s="591"/>
      <c r="AZ8" s="591"/>
      <c r="BA8" s="591"/>
      <c r="BB8" s="591"/>
      <c r="BC8" s="591"/>
      <c r="BD8" s="591"/>
      <c r="BE8" s="591"/>
      <c r="BF8" s="592"/>
      <c r="BG8" s="593">
        <v>151445</v>
      </c>
      <c r="BH8" s="594"/>
      <c r="BI8" s="594"/>
      <c r="BJ8" s="594"/>
      <c r="BK8" s="594"/>
      <c r="BL8" s="594"/>
      <c r="BM8" s="594"/>
      <c r="BN8" s="595"/>
      <c r="BO8" s="596">
        <v>1.4</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9406112</v>
      </c>
      <c r="CS8" s="594"/>
      <c r="CT8" s="594"/>
      <c r="CU8" s="594"/>
      <c r="CV8" s="594"/>
      <c r="CW8" s="594"/>
      <c r="CX8" s="594"/>
      <c r="CY8" s="595"/>
      <c r="CZ8" s="596">
        <v>37.1</v>
      </c>
      <c r="DA8" s="596"/>
      <c r="DB8" s="596"/>
      <c r="DC8" s="596"/>
      <c r="DD8" s="602">
        <v>72728</v>
      </c>
      <c r="DE8" s="594"/>
      <c r="DF8" s="594"/>
      <c r="DG8" s="594"/>
      <c r="DH8" s="594"/>
      <c r="DI8" s="594"/>
      <c r="DJ8" s="594"/>
      <c r="DK8" s="594"/>
      <c r="DL8" s="594"/>
      <c r="DM8" s="594"/>
      <c r="DN8" s="594"/>
      <c r="DO8" s="594"/>
      <c r="DP8" s="595"/>
      <c r="DQ8" s="602">
        <v>4564363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74326</v>
      </c>
      <c r="S9" s="594"/>
      <c r="T9" s="594"/>
      <c r="U9" s="594"/>
      <c r="V9" s="594"/>
      <c r="W9" s="594"/>
      <c r="X9" s="594"/>
      <c r="Y9" s="595"/>
      <c r="Z9" s="596">
        <v>0.3</v>
      </c>
      <c r="AA9" s="596"/>
      <c r="AB9" s="596"/>
      <c r="AC9" s="596"/>
      <c r="AD9" s="597">
        <v>74326</v>
      </c>
      <c r="AE9" s="597"/>
      <c r="AF9" s="597"/>
      <c r="AG9" s="597"/>
      <c r="AH9" s="597"/>
      <c r="AI9" s="597"/>
      <c r="AJ9" s="597"/>
      <c r="AK9" s="597"/>
      <c r="AL9" s="598">
        <v>0.5</v>
      </c>
      <c r="AM9" s="599"/>
      <c r="AN9" s="599"/>
      <c r="AO9" s="600"/>
      <c r="AP9" s="590" t="s">
        <v>223</v>
      </c>
      <c r="AQ9" s="591"/>
      <c r="AR9" s="591"/>
      <c r="AS9" s="591"/>
      <c r="AT9" s="591"/>
      <c r="AU9" s="591"/>
      <c r="AV9" s="591"/>
      <c r="AW9" s="591"/>
      <c r="AX9" s="591"/>
      <c r="AY9" s="591"/>
      <c r="AZ9" s="591"/>
      <c r="BA9" s="591"/>
      <c r="BB9" s="591"/>
      <c r="BC9" s="591"/>
      <c r="BD9" s="591"/>
      <c r="BE9" s="591"/>
      <c r="BF9" s="592"/>
      <c r="BG9" s="593">
        <v>5141388</v>
      </c>
      <c r="BH9" s="594"/>
      <c r="BI9" s="594"/>
      <c r="BJ9" s="594"/>
      <c r="BK9" s="594"/>
      <c r="BL9" s="594"/>
      <c r="BM9" s="594"/>
      <c r="BN9" s="595"/>
      <c r="BO9" s="596">
        <v>47.2</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2357256</v>
      </c>
      <c r="CS9" s="594"/>
      <c r="CT9" s="594"/>
      <c r="CU9" s="594"/>
      <c r="CV9" s="594"/>
      <c r="CW9" s="594"/>
      <c r="CX9" s="594"/>
      <c r="CY9" s="595"/>
      <c r="CZ9" s="596">
        <v>9.3000000000000007</v>
      </c>
      <c r="DA9" s="596"/>
      <c r="DB9" s="596"/>
      <c r="DC9" s="596"/>
      <c r="DD9" s="602">
        <v>240953</v>
      </c>
      <c r="DE9" s="594"/>
      <c r="DF9" s="594"/>
      <c r="DG9" s="594"/>
      <c r="DH9" s="594"/>
      <c r="DI9" s="594"/>
      <c r="DJ9" s="594"/>
      <c r="DK9" s="594"/>
      <c r="DL9" s="594"/>
      <c r="DM9" s="594"/>
      <c r="DN9" s="594"/>
      <c r="DO9" s="594"/>
      <c r="DP9" s="595"/>
      <c r="DQ9" s="602">
        <v>1924402</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806539</v>
      </c>
      <c r="S10" s="594"/>
      <c r="T10" s="594"/>
      <c r="U10" s="594"/>
      <c r="V10" s="594"/>
      <c r="W10" s="594"/>
      <c r="X10" s="594"/>
      <c r="Y10" s="595"/>
      <c r="Z10" s="596">
        <v>3</v>
      </c>
      <c r="AA10" s="596"/>
      <c r="AB10" s="596"/>
      <c r="AC10" s="596"/>
      <c r="AD10" s="597">
        <v>806539</v>
      </c>
      <c r="AE10" s="597"/>
      <c r="AF10" s="597"/>
      <c r="AG10" s="597"/>
      <c r="AH10" s="597"/>
      <c r="AI10" s="597"/>
      <c r="AJ10" s="597"/>
      <c r="AK10" s="597"/>
      <c r="AL10" s="598">
        <v>5.9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179195</v>
      </c>
      <c r="BH10" s="594"/>
      <c r="BI10" s="594"/>
      <c r="BJ10" s="594"/>
      <c r="BK10" s="594"/>
      <c r="BL10" s="594"/>
      <c r="BM10" s="594"/>
      <c r="BN10" s="595"/>
      <c r="BO10" s="596">
        <v>1.6</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86038</v>
      </c>
      <c r="CS10" s="594"/>
      <c r="CT10" s="594"/>
      <c r="CU10" s="594"/>
      <c r="CV10" s="594"/>
      <c r="CW10" s="594"/>
      <c r="CX10" s="594"/>
      <c r="CY10" s="595"/>
      <c r="CZ10" s="596">
        <v>0.3</v>
      </c>
      <c r="DA10" s="596"/>
      <c r="DB10" s="596"/>
      <c r="DC10" s="596"/>
      <c r="DD10" s="602">
        <v>854</v>
      </c>
      <c r="DE10" s="594"/>
      <c r="DF10" s="594"/>
      <c r="DG10" s="594"/>
      <c r="DH10" s="594"/>
      <c r="DI10" s="594"/>
      <c r="DJ10" s="594"/>
      <c r="DK10" s="594"/>
      <c r="DL10" s="594"/>
      <c r="DM10" s="594"/>
      <c r="DN10" s="594"/>
      <c r="DO10" s="594"/>
      <c r="DP10" s="595"/>
      <c r="DQ10" s="602">
        <v>84601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10571</v>
      </c>
      <c r="S11" s="594"/>
      <c r="T11" s="594"/>
      <c r="U11" s="594"/>
      <c r="V11" s="594"/>
      <c r="W11" s="594"/>
      <c r="X11" s="594"/>
      <c r="Y11" s="595"/>
      <c r="Z11" s="596">
        <v>0</v>
      </c>
      <c r="AA11" s="596"/>
      <c r="AB11" s="596"/>
      <c r="AC11" s="596"/>
      <c r="AD11" s="597">
        <v>10571</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401777</v>
      </c>
      <c r="BH11" s="594"/>
      <c r="BI11" s="594"/>
      <c r="BJ11" s="594"/>
      <c r="BK11" s="594"/>
      <c r="BL11" s="594"/>
      <c r="BM11" s="594"/>
      <c r="BN11" s="595"/>
      <c r="BO11" s="596">
        <v>3.7</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156541</v>
      </c>
      <c r="CS11" s="594"/>
      <c r="CT11" s="594"/>
      <c r="CU11" s="594"/>
      <c r="CV11" s="594"/>
      <c r="CW11" s="594"/>
      <c r="CX11" s="594"/>
      <c r="CY11" s="595"/>
      <c r="CZ11" s="596">
        <v>0.6</v>
      </c>
      <c r="DA11" s="596"/>
      <c r="DB11" s="596"/>
      <c r="DC11" s="596"/>
      <c r="DD11" s="602">
        <v>26082</v>
      </c>
      <c r="DE11" s="594"/>
      <c r="DF11" s="594"/>
      <c r="DG11" s="594"/>
      <c r="DH11" s="594"/>
      <c r="DI11" s="594"/>
      <c r="DJ11" s="594"/>
      <c r="DK11" s="594"/>
      <c r="DL11" s="594"/>
      <c r="DM11" s="594"/>
      <c r="DN11" s="594"/>
      <c r="DO11" s="594"/>
      <c r="DP11" s="595"/>
      <c r="DQ11" s="602">
        <v>130906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3767069</v>
      </c>
      <c r="BH12" s="594"/>
      <c r="BI12" s="594"/>
      <c r="BJ12" s="594"/>
      <c r="BK12" s="594"/>
      <c r="BL12" s="594"/>
      <c r="BM12" s="594"/>
      <c r="BN12" s="595"/>
      <c r="BO12" s="596">
        <v>34.6</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114958</v>
      </c>
      <c r="CS12" s="594"/>
      <c r="CT12" s="594"/>
      <c r="CU12" s="594"/>
      <c r="CV12" s="594"/>
      <c r="CW12" s="594"/>
      <c r="CX12" s="594"/>
      <c r="CY12" s="595"/>
      <c r="CZ12" s="596">
        <v>0.5</v>
      </c>
      <c r="DA12" s="596"/>
      <c r="DB12" s="596"/>
      <c r="DC12" s="596"/>
      <c r="DD12" s="602" t="s">
        <v>111</v>
      </c>
      <c r="DE12" s="594"/>
      <c r="DF12" s="594"/>
      <c r="DG12" s="594"/>
      <c r="DH12" s="594"/>
      <c r="DI12" s="594"/>
      <c r="DJ12" s="594"/>
      <c r="DK12" s="594"/>
      <c r="DL12" s="594"/>
      <c r="DM12" s="594"/>
      <c r="DN12" s="594"/>
      <c r="DO12" s="594"/>
      <c r="DP12" s="595"/>
      <c r="DQ12" s="602">
        <v>54540</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38227</v>
      </c>
      <c r="S13" s="594"/>
      <c r="T13" s="594"/>
      <c r="U13" s="594"/>
      <c r="V13" s="594"/>
      <c r="W13" s="594"/>
      <c r="X13" s="594"/>
      <c r="Y13" s="595"/>
      <c r="Z13" s="596">
        <v>0.1</v>
      </c>
      <c r="AA13" s="596"/>
      <c r="AB13" s="596"/>
      <c r="AC13" s="596"/>
      <c r="AD13" s="597">
        <v>38227</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3757512</v>
      </c>
      <c r="BH13" s="594"/>
      <c r="BI13" s="594"/>
      <c r="BJ13" s="594"/>
      <c r="BK13" s="594"/>
      <c r="BL13" s="594"/>
      <c r="BM13" s="594"/>
      <c r="BN13" s="595"/>
      <c r="BO13" s="596">
        <v>34.5</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2702371</v>
      </c>
      <c r="CS13" s="594"/>
      <c r="CT13" s="594"/>
      <c r="CU13" s="594"/>
      <c r="CV13" s="594"/>
      <c r="CW13" s="594"/>
      <c r="CX13" s="594"/>
      <c r="CY13" s="595"/>
      <c r="CZ13" s="596">
        <v>10.6</v>
      </c>
      <c r="DA13" s="596"/>
      <c r="DB13" s="596"/>
      <c r="DC13" s="596"/>
      <c r="DD13" s="602">
        <v>1796122</v>
      </c>
      <c r="DE13" s="594"/>
      <c r="DF13" s="594"/>
      <c r="DG13" s="594"/>
      <c r="DH13" s="594"/>
      <c r="DI13" s="594"/>
      <c r="DJ13" s="594"/>
      <c r="DK13" s="594"/>
      <c r="DL13" s="594"/>
      <c r="DM13" s="594"/>
      <c r="DN13" s="594"/>
      <c r="DO13" s="594"/>
      <c r="DP13" s="595"/>
      <c r="DQ13" s="602">
        <v>1468139</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104306</v>
      </c>
      <c r="BH14" s="594"/>
      <c r="BI14" s="594"/>
      <c r="BJ14" s="594"/>
      <c r="BK14" s="594"/>
      <c r="BL14" s="594"/>
      <c r="BM14" s="594"/>
      <c r="BN14" s="595"/>
      <c r="BO14" s="596">
        <v>1</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1302990</v>
      </c>
      <c r="CS14" s="594"/>
      <c r="CT14" s="594"/>
      <c r="CU14" s="594"/>
      <c r="CV14" s="594"/>
      <c r="CW14" s="594"/>
      <c r="CX14" s="594"/>
      <c r="CY14" s="595"/>
      <c r="CZ14" s="596">
        <v>5.0999999999999996</v>
      </c>
      <c r="DA14" s="596"/>
      <c r="DB14" s="596"/>
      <c r="DC14" s="596"/>
      <c r="DD14" s="602">
        <v>178301</v>
      </c>
      <c r="DE14" s="594"/>
      <c r="DF14" s="594"/>
      <c r="DG14" s="594"/>
      <c r="DH14" s="594"/>
      <c r="DI14" s="594"/>
      <c r="DJ14" s="594"/>
      <c r="DK14" s="594"/>
      <c r="DL14" s="594"/>
      <c r="DM14" s="594"/>
      <c r="DN14" s="594"/>
      <c r="DO14" s="594"/>
      <c r="DP14" s="595"/>
      <c r="DQ14" s="602">
        <v>1127245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79598</v>
      </c>
      <c r="S15" s="594"/>
      <c r="T15" s="594"/>
      <c r="U15" s="594"/>
      <c r="V15" s="594"/>
      <c r="W15" s="594"/>
      <c r="X15" s="594"/>
      <c r="Y15" s="595"/>
      <c r="Z15" s="596">
        <v>0.3</v>
      </c>
      <c r="AA15" s="596"/>
      <c r="AB15" s="596"/>
      <c r="AC15" s="596"/>
      <c r="AD15" s="597">
        <v>79598</v>
      </c>
      <c r="AE15" s="597"/>
      <c r="AF15" s="597"/>
      <c r="AG15" s="597"/>
      <c r="AH15" s="597"/>
      <c r="AI15" s="597"/>
      <c r="AJ15" s="597"/>
      <c r="AK15" s="597"/>
      <c r="AL15" s="598">
        <v>0.6</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551228</v>
      </c>
      <c r="BH15" s="594"/>
      <c r="BI15" s="594"/>
      <c r="BJ15" s="594"/>
      <c r="BK15" s="594"/>
      <c r="BL15" s="594"/>
      <c r="BM15" s="594"/>
      <c r="BN15" s="595"/>
      <c r="BO15" s="596">
        <v>5.0999999999999996</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3294679</v>
      </c>
      <c r="CS15" s="594"/>
      <c r="CT15" s="594"/>
      <c r="CU15" s="594"/>
      <c r="CV15" s="594"/>
      <c r="CW15" s="594"/>
      <c r="CX15" s="594"/>
      <c r="CY15" s="595"/>
      <c r="CZ15" s="596">
        <v>13</v>
      </c>
      <c r="DA15" s="596"/>
      <c r="DB15" s="596"/>
      <c r="DC15" s="596"/>
      <c r="DD15" s="602">
        <v>989057</v>
      </c>
      <c r="DE15" s="594"/>
      <c r="DF15" s="594"/>
      <c r="DG15" s="594"/>
      <c r="DH15" s="594"/>
      <c r="DI15" s="594"/>
      <c r="DJ15" s="594"/>
      <c r="DK15" s="594"/>
      <c r="DL15" s="594"/>
      <c r="DM15" s="594"/>
      <c r="DN15" s="594"/>
      <c r="DO15" s="594"/>
      <c r="DP15" s="595"/>
      <c r="DQ15" s="602">
        <v>2194162</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2354965</v>
      </c>
      <c r="S16" s="594"/>
      <c r="T16" s="594"/>
      <c r="U16" s="594"/>
      <c r="V16" s="594"/>
      <c r="W16" s="594"/>
      <c r="X16" s="594"/>
      <c r="Y16" s="595"/>
      <c r="Z16" s="596">
        <v>8.8000000000000007</v>
      </c>
      <c r="AA16" s="596"/>
      <c r="AB16" s="596"/>
      <c r="AC16" s="596"/>
      <c r="AD16" s="597">
        <v>2043465</v>
      </c>
      <c r="AE16" s="597"/>
      <c r="AF16" s="597"/>
      <c r="AG16" s="597"/>
      <c r="AH16" s="597"/>
      <c r="AI16" s="597"/>
      <c r="AJ16" s="597"/>
      <c r="AK16" s="597"/>
      <c r="AL16" s="598">
        <v>14.8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2043465</v>
      </c>
      <c r="S17" s="594"/>
      <c r="T17" s="594"/>
      <c r="U17" s="594"/>
      <c r="V17" s="594"/>
      <c r="W17" s="594"/>
      <c r="X17" s="594"/>
      <c r="Y17" s="595"/>
      <c r="Z17" s="596">
        <v>7.6</v>
      </c>
      <c r="AA17" s="596"/>
      <c r="AB17" s="596"/>
      <c r="AC17" s="596"/>
      <c r="AD17" s="597">
        <v>2043465</v>
      </c>
      <c r="AE17" s="597"/>
      <c r="AF17" s="597"/>
      <c r="AG17" s="597"/>
      <c r="AH17" s="597"/>
      <c r="AI17" s="597"/>
      <c r="AJ17" s="597"/>
      <c r="AK17" s="597"/>
      <c r="AL17" s="598">
        <v>14.8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v>150</v>
      </c>
      <c r="BH17" s="594"/>
      <c r="BI17" s="594"/>
      <c r="BJ17" s="594"/>
      <c r="BK17" s="594"/>
      <c r="BL17" s="594"/>
      <c r="BM17" s="594"/>
      <c r="BN17" s="595"/>
      <c r="BO17" s="596">
        <v>0</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2331722</v>
      </c>
      <c r="CS17" s="594"/>
      <c r="CT17" s="594"/>
      <c r="CU17" s="594"/>
      <c r="CV17" s="594"/>
      <c r="CW17" s="594"/>
      <c r="CX17" s="594"/>
      <c r="CY17" s="595"/>
      <c r="CZ17" s="596">
        <v>9.1999999999999993</v>
      </c>
      <c r="DA17" s="596"/>
      <c r="DB17" s="596"/>
      <c r="DC17" s="596"/>
      <c r="DD17" s="602" t="s">
        <v>111</v>
      </c>
      <c r="DE17" s="594"/>
      <c r="DF17" s="594"/>
      <c r="DG17" s="594"/>
      <c r="DH17" s="594"/>
      <c r="DI17" s="594"/>
      <c r="DJ17" s="594"/>
      <c r="DK17" s="594"/>
      <c r="DL17" s="594"/>
      <c r="DM17" s="594"/>
      <c r="DN17" s="594"/>
      <c r="DO17" s="594"/>
      <c r="DP17" s="595"/>
      <c r="DQ17" s="602">
        <v>2322951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311316</v>
      </c>
      <c r="S18" s="594"/>
      <c r="T18" s="594"/>
      <c r="U18" s="594"/>
      <c r="V18" s="594"/>
      <c r="W18" s="594"/>
      <c r="X18" s="594"/>
      <c r="Y18" s="595"/>
      <c r="Z18" s="596">
        <v>1.2</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184</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601105</v>
      </c>
      <c r="BH19" s="594"/>
      <c r="BI19" s="594"/>
      <c r="BJ19" s="594"/>
      <c r="BK19" s="594"/>
      <c r="BL19" s="594"/>
      <c r="BM19" s="594"/>
      <c r="BN19" s="595"/>
      <c r="BO19" s="596">
        <v>5.5</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14584585</v>
      </c>
      <c r="S20" s="594"/>
      <c r="T20" s="594"/>
      <c r="U20" s="594"/>
      <c r="V20" s="594"/>
      <c r="W20" s="594"/>
      <c r="X20" s="594"/>
      <c r="Y20" s="595"/>
      <c r="Z20" s="596">
        <v>54.5</v>
      </c>
      <c r="AA20" s="596"/>
      <c r="AB20" s="596"/>
      <c r="AC20" s="596"/>
      <c r="AD20" s="597">
        <v>13671980</v>
      </c>
      <c r="AE20" s="597"/>
      <c r="AF20" s="597"/>
      <c r="AG20" s="597"/>
      <c r="AH20" s="597"/>
      <c r="AI20" s="597"/>
      <c r="AJ20" s="597"/>
      <c r="AK20" s="597"/>
      <c r="AL20" s="598">
        <v>99.2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601105</v>
      </c>
      <c r="BH20" s="594"/>
      <c r="BI20" s="594"/>
      <c r="BJ20" s="594"/>
      <c r="BK20" s="594"/>
      <c r="BL20" s="594"/>
      <c r="BM20" s="594"/>
      <c r="BN20" s="595"/>
      <c r="BO20" s="596">
        <v>5.5</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25386633</v>
      </c>
      <c r="CS20" s="594"/>
      <c r="CT20" s="594"/>
      <c r="CU20" s="594"/>
      <c r="CV20" s="594"/>
      <c r="CW20" s="594"/>
      <c r="CX20" s="594"/>
      <c r="CY20" s="595"/>
      <c r="CZ20" s="596">
        <v>100</v>
      </c>
      <c r="DA20" s="596"/>
      <c r="DB20" s="596"/>
      <c r="DC20" s="596"/>
      <c r="DD20" s="602">
        <v>3437717</v>
      </c>
      <c r="DE20" s="594"/>
      <c r="DF20" s="594"/>
      <c r="DG20" s="594"/>
      <c r="DH20" s="594"/>
      <c r="DI20" s="594"/>
      <c r="DJ20" s="594"/>
      <c r="DK20" s="594"/>
      <c r="DL20" s="594"/>
      <c r="DM20" s="594"/>
      <c r="DN20" s="594"/>
      <c r="DO20" s="594"/>
      <c r="DP20" s="595"/>
      <c r="DQ20" s="602">
        <v>17183833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9244</v>
      </c>
      <c r="S21" s="594"/>
      <c r="T21" s="594"/>
      <c r="U21" s="594"/>
      <c r="V21" s="594"/>
      <c r="W21" s="594"/>
      <c r="X21" s="594"/>
      <c r="Y21" s="595"/>
      <c r="Z21" s="596">
        <v>0</v>
      </c>
      <c r="AA21" s="596"/>
      <c r="AB21" s="596"/>
      <c r="AC21" s="596"/>
      <c r="AD21" s="597">
        <v>9244</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297393</v>
      </c>
      <c r="S22" s="594"/>
      <c r="T22" s="594"/>
      <c r="U22" s="594"/>
      <c r="V22" s="594"/>
      <c r="W22" s="594"/>
      <c r="X22" s="594"/>
      <c r="Y22" s="595"/>
      <c r="Z22" s="596">
        <v>1.1000000000000001</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311514</v>
      </c>
      <c r="S23" s="594"/>
      <c r="T23" s="594"/>
      <c r="U23" s="594"/>
      <c r="V23" s="594"/>
      <c r="W23" s="594"/>
      <c r="X23" s="594"/>
      <c r="Y23" s="595"/>
      <c r="Z23" s="596">
        <v>1.2</v>
      </c>
      <c r="AA23" s="596"/>
      <c r="AB23" s="596"/>
      <c r="AC23" s="596"/>
      <c r="AD23" s="597">
        <v>100137</v>
      </c>
      <c r="AE23" s="597"/>
      <c r="AF23" s="597"/>
      <c r="AG23" s="597"/>
      <c r="AH23" s="597"/>
      <c r="AI23" s="597"/>
      <c r="AJ23" s="597"/>
      <c r="AK23" s="597"/>
      <c r="AL23" s="598">
        <v>0.7</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601105</v>
      </c>
      <c r="BH23" s="594"/>
      <c r="BI23" s="594"/>
      <c r="BJ23" s="594"/>
      <c r="BK23" s="594"/>
      <c r="BL23" s="594"/>
      <c r="BM23" s="594"/>
      <c r="BN23" s="595"/>
      <c r="BO23" s="596">
        <v>5.5</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256130</v>
      </c>
      <c r="S24" s="594"/>
      <c r="T24" s="594"/>
      <c r="U24" s="594"/>
      <c r="V24" s="594"/>
      <c r="W24" s="594"/>
      <c r="X24" s="594"/>
      <c r="Y24" s="595"/>
      <c r="Z24" s="596">
        <v>1</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13645733</v>
      </c>
      <c r="CS24" s="583"/>
      <c r="CT24" s="583"/>
      <c r="CU24" s="583"/>
      <c r="CV24" s="583"/>
      <c r="CW24" s="583"/>
      <c r="CX24" s="583"/>
      <c r="CY24" s="584"/>
      <c r="CZ24" s="620">
        <v>53.8</v>
      </c>
      <c r="DA24" s="621"/>
      <c r="DB24" s="621"/>
      <c r="DC24" s="622"/>
      <c r="DD24" s="619">
        <v>9010542</v>
      </c>
      <c r="DE24" s="583"/>
      <c r="DF24" s="583"/>
      <c r="DG24" s="583"/>
      <c r="DH24" s="583"/>
      <c r="DI24" s="583"/>
      <c r="DJ24" s="583"/>
      <c r="DK24" s="584"/>
      <c r="DL24" s="619">
        <v>8928984</v>
      </c>
      <c r="DM24" s="583"/>
      <c r="DN24" s="583"/>
      <c r="DO24" s="583"/>
      <c r="DP24" s="583"/>
      <c r="DQ24" s="583"/>
      <c r="DR24" s="583"/>
      <c r="DS24" s="583"/>
      <c r="DT24" s="583"/>
      <c r="DU24" s="583"/>
      <c r="DV24" s="584"/>
      <c r="DW24" s="587">
        <v>59</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3738675</v>
      </c>
      <c r="S25" s="594"/>
      <c r="T25" s="594"/>
      <c r="U25" s="594"/>
      <c r="V25" s="594"/>
      <c r="W25" s="594"/>
      <c r="X25" s="594"/>
      <c r="Y25" s="595"/>
      <c r="Z25" s="596">
        <v>14</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4980074</v>
      </c>
      <c r="CS25" s="625"/>
      <c r="CT25" s="625"/>
      <c r="CU25" s="625"/>
      <c r="CV25" s="625"/>
      <c r="CW25" s="625"/>
      <c r="CX25" s="625"/>
      <c r="CY25" s="626"/>
      <c r="CZ25" s="627">
        <v>19.600000000000001</v>
      </c>
      <c r="DA25" s="628"/>
      <c r="DB25" s="628"/>
      <c r="DC25" s="629"/>
      <c r="DD25" s="602">
        <v>4654972</v>
      </c>
      <c r="DE25" s="625"/>
      <c r="DF25" s="625"/>
      <c r="DG25" s="625"/>
      <c r="DH25" s="625"/>
      <c r="DI25" s="625"/>
      <c r="DJ25" s="625"/>
      <c r="DK25" s="626"/>
      <c r="DL25" s="602">
        <v>4653109</v>
      </c>
      <c r="DM25" s="625"/>
      <c r="DN25" s="625"/>
      <c r="DO25" s="625"/>
      <c r="DP25" s="625"/>
      <c r="DQ25" s="625"/>
      <c r="DR25" s="625"/>
      <c r="DS25" s="625"/>
      <c r="DT25" s="625"/>
      <c r="DU25" s="625"/>
      <c r="DV25" s="626"/>
      <c r="DW25" s="598">
        <v>30.8</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3449450</v>
      </c>
      <c r="CS26" s="594"/>
      <c r="CT26" s="594"/>
      <c r="CU26" s="594"/>
      <c r="CV26" s="594"/>
      <c r="CW26" s="594"/>
      <c r="CX26" s="594"/>
      <c r="CY26" s="595"/>
      <c r="CZ26" s="627">
        <v>13.6</v>
      </c>
      <c r="DA26" s="628"/>
      <c r="DB26" s="628"/>
      <c r="DC26" s="629"/>
      <c r="DD26" s="602">
        <v>3146783</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1434405</v>
      </c>
      <c r="S27" s="594"/>
      <c r="T27" s="594"/>
      <c r="U27" s="594"/>
      <c r="V27" s="594"/>
      <c r="W27" s="594"/>
      <c r="X27" s="594"/>
      <c r="Y27" s="595"/>
      <c r="Z27" s="596">
        <v>5.4</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10897663</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6333937</v>
      </c>
      <c r="CS27" s="625"/>
      <c r="CT27" s="625"/>
      <c r="CU27" s="625"/>
      <c r="CV27" s="625"/>
      <c r="CW27" s="625"/>
      <c r="CX27" s="625"/>
      <c r="CY27" s="626"/>
      <c r="CZ27" s="627">
        <v>24.9</v>
      </c>
      <c r="DA27" s="628"/>
      <c r="DB27" s="628"/>
      <c r="DC27" s="629"/>
      <c r="DD27" s="602">
        <v>2032619</v>
      </c>
      <c r="DE27" s="625"/>
      <c r="DF27" s="625"/>
      <c r="DG27" s="625"/>
      <c r="DH27" s="625"/>
      <c r="DI27" s="625"/>
      <c r="DJ27" s="625"/>
      <c r="DK27" s="626"/>
      <c r="DL27" s="602">
        <v>1952924</v>
      </c>
      <c r="DM27" s="625"/>
      <c r="DN27" s="625"/>
      <c r="DO27" s="625"/>
      <c r="DP27" s="625"/>
      <c r="DQ27" s="625"/>
      <c r="DR27" s="625"/>
      <c r="DS27" s="625"/>
      <c r="DT27" s="625"/>
      <c r="DU27" s="625"/>
      <c r="DV27" s="626"/>
      <c r="DW27" s="598">
        <v>12.9</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13351</v>
      </c>
      <c r="S28" s="594"/>
      <c r="T28" s="594"/>
      <c r="U28" s="594"/>
      <c r="V28" s="594"/>
      <c r="W28" s="594"/>
      <c r="X28" s="594"/>
      <c r="Y28" s="595"/>
      <c r="Z28" s="596">
        <v>0</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2331722</v>
      </c>
      <c r="CS28" s="594"/>
      <c r="CT28" s="594"/>
      <c r="CU28" s="594"/>
      <c r="CV28" s="594"/>
      <c r="CW28" s="594"/>
      <c r="CX28" s="594"/>
      <c r="CY28" s="595"/>
      <c r="CZ28" s="627">
        <v>9.1999999999999993</v>
      </c>
      <c r="DA28" s="628"/>
      <c r="DB28" s="628"/>
      <c r="DC28" s="629"/>
      <c r="DD28" s="602">
        <v>2322951</v>
      </c>
      <c r="DE28" s="594"/>
      <c r="DF28" s="594"/>
      <c r="DG28" s="594"/>
      <c r="DH28" s="594"/>
      <c r="DI28" s="594"/>
      <c r="DJ28" s="594"/>
      <c r="DK28" s="595"/>
      <c r="DL28" s="602">
        <v>2322951</v>
      </c>
      <c r="DM28" s="594"/>
      <c r="DN28" s="594"/>
      <c r="DO28" s="594"/>
      <c r="DP28" s="594"/>
      <c r="DQ28" s="594"/>
      <c r="DR28" s="594"/>
      <c r="DS28" s="594"/>
      <c r="DT28" s="594"/>
      <c r="DU28" s="594"/>
      <c r="DV28" s="595"/>
      <c r="DW28" s="598">
        <v>15.4</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7654</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2331722</v>
      </c>
      <c r="CS29" s="625"/>
      <c r="CT29" s="625"/>
      <c r="CU29" s="625"/>
      <c r="CV29" s="625"/>
      <c r="CW29" s="625"/>
      <c r="CX29" s="625"/>
      <c r="CY29" s="626"/>
      <c r="CZ29" s="627">
        <v>9.1999999999999993</v>
      </c>
      <c r="DA29" s="628"/>
      <c r="DB29" s="628"/>
      <c r="DC29" s="629"/>
      <c r="DD29" s="602">
        <v>2322951</v>
      </c>
      <c r="DE29" s="625"/>
      <c r="DF29" s="625"/>
      <c r="DG29" s="625"/>
      <c r="DH29" s="625"/>
      <c r="DI29" s="625"/>
      <c r="DJ29" s="625"/>
      <c r="DK29" s="626"/>
      <c r="DL29" s="602">
        <v>2322951</v>
      </c>
      <c r="DM29" s="625"/>
      <c r="DN29" s="625"/>
      <c r="DO29" s="625"/>
      <c r="DP29" s="625"/>
      <c r="DQ29" s="625"/>
      <c r="DR29" s="625"/>
      <c r="DS29" s="625"/>
      <c r="DT29" s="625"/>
      <c r="DU29" s="625"/>
      <c r="DV29" s="626"/>
      <c r="DW29" s="598">
        <v>15.4</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1542128</v>
      </c>
      <c r="S30" s="594"/>
      <c r="T30" s="594"/>
      <c r="U30" s="594"/>
      <c r="V30" s="594"/>
      <c r="W30" s="594"/>
      <c r="X30" s="594"/>
      <c r="Y30" s="595"/>
      <c r="Z30" s="596">
        <v>5.8</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98.1</v>
      </c>
      <c r="BH30" s="652"/>
      <c r="BI30" s="652"/>
      <c r="BJ30" s="652"/>
      <c r="BK30" s="652"/>
      <c r="BL30" s="652"/>
      <c r="BM30" s="588">
        <v>92.1</v>
      </c>
      <c r="BN30" s="652"/>
      <c r="BO30" s="652"/>
      <c r="BP30" s="652"/>
      <c r="BQ30" s="653"/>
      <c r="BR30" s="651">
        <v>98</v>
      </c>
      <c r="BS30" s="652"/>
      <c r="BT30" s="652"/>
      <c r="BU30" s="652"/>
      <c r="BV30" s="652"/>
      <c r="BW30" s="652"/>
      <c r="BX30" s="588">
        <v>91.5</v>
      </c>
      <c r="BY30" s="652"/>
      <c r="BZ30" s="652"/>
      <c r="CA30" s="652"/>
      <c r="CB30" s="653"/>
      <c r="CD30" s="656"/>
      <c r="CE30" s="657"/>
      <c r="CF30" s="607" t="s">
        <v>291</v>
      </c>
      <c r="CG30" s="608"/>
      <c r="CH30" s="608"/>
      <c r="CI30" s="608"/>
      <c r="CJ30" s="608"/>
      <c r="CK30" s="608"/>
      <c r="CL30" s="608"/>
      <c r="CM30" s="608"/>
      <c r="CN30" s="608"/>
      <c r="CO30" s="608"/>
      <c r="CP30" s="608"/>
      <c r="CQ30" s="609"/>
      <c r="CR30" s="593">
        <v>2105724</v>
      </c>
      <c r="CS30" s="594"/>
      <c r="CT30" s="594"/>
      <c r="CU30" s="594"/>
      <c r="CV30" s="594"/>
      <c r="CW30" s="594"/>
      <c r="CX30" s="594"/>
      <c r="CY30" s="595"/>
      <c r="CZ30" s="627">
        <v>8.3000000000000007</v>
      </c>
      <c r="DA30" s="628"/>
      <c r="DB30" s="628"/>
      <c r="DC30" s="629"/>
      <c r="DD30" s="602">
        <v>2096953</v>
      </c>
      <c r="DE30" s="594"/>
      <c r="DF30" s="594"/>
      <c r="DG30" s="594"/>
      <c r="DH30" s="594"/>
      <c r="DI30" s="594"/>
      <c r="DJ30" s="594"/>
      <c r="DK30" s="595"/>
      <c r="DL30" s="602">
        <v>2096953</v>
      </c>
      <c r="DM30" s="594"/>
      <c r="DN30" s="594"/>
      <c r="DO30" s="594"/>
      <c r="DP30" s="594"/>
      <c r="DQ30" s="594"/>
      <c r="DR30" s="594"/>
      <c r="DS30" s="594"/>
      <c r="DT30" s="594"/>
      <c r="DU30" s="594"/>
      <c r="DV30" s="595"/>
      <c r="DW30" s="598">
        <v>13.9</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1716003</v>
      </c>
      <c r="S31" s="594"/>
      <c r="T31" s="594"/>
      <c r="U31" s="594"/>
      <c r="V31" s="594"/>
      <c r="W31" s="594"/>
      <c r="X31" s="594"/>
      <c r="Y31" s="595"/>
      <c r="Z31" s="596">
        <v>6.4</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v>
      </c>
      <c r="BH31" s="625"/>
      <c r="BI31" s="625"/>
      <c r="BJ31" s="625"/>
      <c r="BK31" s="625"/>
      <c r="BL31" s="625"/>
      <c r="BM31" s="599">
        <v>92.3</v>
      </c>
      <c r="BN31" s="649"/>
      <c r="BO31" s="649"/>
      <c r="BP31" s="649"/>
      <c r="BQ31" s="650"/>
      <c r="BR31" s="648">
        <v>97.9</v>
      </c>
      <c r="BS31" s="625"/>
      <c r="BT31" s="625"/>
      <c r="BU31" s="625"/>
      <c r="BV31" s="625"/>
      <c r="BW31" s="625"/>
      <c r="BX31" s="599">
        <v>91.5</v>
      </c>
      <c r="BY31" s="649"/>
      <c r="BZ31" s="649"/>
      <c r="CA31" s="649"/>
      <c r="CB31" s="650"/>
      <c r="CD31" s="656"/>
      <c r="CE31" s="657"/>
      <c r="CF31" s="607" t="s">
        <v>295</v>
      </c>
      <c r="CG31" s="608"/>
      <c r="CH31" s="608"/>
      <c r="CI31" s="608"/>
      <c r="CJ31" s="608"/>
      <c r="CK31" s="608"/>
      <c r="CL31" s="608"/>
      <c r="CM31" s="608"/>
      <c r="CN31" s="608"/>
      <c r="CO31" s="608"/>
      <c r="CP31" s="608"/>
      <c r="CQ31" s="609"/>
      <c r="CR31" s="593">
        <v>225998</v>
      </c>
      <c r="CS31" s="625"/>
      <c r="CT31" s="625"/>
      <c r="CU31" s="625"/>
      <c r="CV31" s="625"/>
      <c r="CW31" s="625"/>
      <c r="CX31" s="625"/>
      <c r="CY31" s="626"/>
      <c r="CZ31" s="627">
        <v>0.9</v>
      </c>
      <c r="DA31" s="628"/>
      <c r="DB31" s="628"/>
      <c r="DC31" s="629"/>
      <c r="DD31" s="602">
        <v>225998</v>
      </c>
      <c r="DE31" s="625"/>
      <c r="DF31" s="625"/>
      <c r="DG31" s="625"/>
      <c r="DH31" s="625"/>
      <c r="DI31" s="625"/>
      <c r="DJ31" s="625"/>
      <c r="DK31" s="626"/>
      <c r="DL31" s="602">
        <v>225998</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293292</v>
      </c>
      <c r="S32" s="594"/>
      <c r="T32" s="594"/>
      <c r="U32" s="594"/>
      <c r="V32" s="594"/>
      <c r="W32" s="594"/>
      <c r="X32" s="594"/>
      <c r="Y32" s="595"/>
      <c r="Z32" s="596">
        <v>1.1000000000000001</v>
      </c>
      <c r="AA32" s="596"/>
      <c r="AB32" s="596"/>
      <c r="AC32" s="596"/>
      <c r="AD32" s="597">
        <v>1271</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98.1</v>
      </c>
      <c r="BH32" s="661"/>
      <c r="BI32" s="661"/>
      <c r="BJ32" s="661"/>
      <c r="BK32" s="661"/>
      <c r="BL32" s="661"/>
      <c r="BM32" s="662">
        <v>91.1</v>
      </c>
      <c r="BN32" s="661"/>
      <c r="BO32" s="661"/>
      <c r="BP32" s="661"/>
      <c r="BQ32" s="663"/>
      <c r="BR32" s="660">
        <v>98</v>
      </c>
      <c r="BS32" s="661"/>
      <c r="BT32" s="661"/>
      <c r="BU32" s="661"/>
      <c r="BV32" s="661"/>
      <c r="BW32" s="661"/>
      <c r="BX32" s="662">
        <v>90.5</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2562600</v>
      </c>
      <c r="S33" s="594"/>
      <c r="T33" s="594"/>
      <c r="U33" s="594"/>
      <c r="V33" s="594"/>
      <c r="W33" s="594"/>
      <c r="X33" s="594"/>
      <c r="Y33" s="595"/>
      <c r="Z33" s="596">
        <v>9.6</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8303183</v>
      </c>
      <c r="CS33" s="625"/>
      <c r="CT33" s="625"/>
      <c r="CU33" s="625"/>
      <c r="CV33" s="625"/>
      <c r="CW33" s="625"/>
      <c r="CX33" s="625"/>
      <c r="CY33" s="626"/>
      <c r="CZ33" s="627">
        <v>32.700000000000003</v>
      </c>
      <c r="DA33" s="628"/>
      <c r="DB33" s="628"/>
      <c r="DC33" s="629"/>
      <c r="DD33" s="602">
        <v>7152706</v>
      </c>
      <c r="DE33" s="625"/>
      <c r="DF33" s="625"/>
      <c r="DG33" s="625"/>
      <c r="DH33" s="625"/>
      <c r="DI33" s="625"/>
      <c r="DJ33" s="625"/>
      <c r="DK33" s="626"/>
      <c r="DL33" s="602">
        <v>5963108</v>
      </c>
      <c r="DM33" s="625"/>
      <c r="DN33" s="625"/>
      <c r="DO33" s="625"/>
      <c r="DP33" s="625"/>
      <c r="DQ33" s="625"/>
      <c r="DR33" s="625"/>
      <c r="DS33" s="625"/>
      <c r="DT33" s="625"/>
      <c r="DU33" s="625"/>
      <c r="DV33" s="626"/>
      <c r="DW33" s="598">
        <v>39.4</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4175166</v>
      </c>
      <c r="CS34" s="594"/>
      <c r="CT34" s="594"/>
      <c r="CU34" s="594"/>
      <c r="CV34" s="594"/>
      <c r="CW34" s="594"/>
      <c r="CX34" s="594"/>
      <c r="CY34" s="595"/>
      <c r="CZ34" s="627">
        <v>16.399999999999999</v>
      </c>
      <c r="DA34" s="628"/>
      <c r="DB34" s="628"/>
      <c r="DC34" s="629"/>
      <c r="DD34" s="602">
        <v>3508634</v>
      </c>
      <c r="DE34" s="594"/>
      <c r="DF34" s="594"/>
      <c r="DG34" s="594"/>
      <c r="DH34" s="594"/>
      <c r="DI34" s="594"/>
      <c r="DJ34" s="594"/>
      <c r="DK34" s="595"/>
      <c r="DL34" s="602">
        <v>3138232</v>
      </c>
      <c r="DM34" s="594"/>
      <c r="DN34" s="594"/>
      <c r="DO34" s="594"/>
      <c r="DP34" s="594"/>
      <c r="DQ34" s="594"/>
      <c r="DR34" s="594"/>
      <c r="DS34" s="594"/>
      <c r="DT34" s="594"/>
      <c r="DU34" s="594"/>
      <c r="DV34" s="595"/>
      <c r="DW34" s="598">
        <v>20.7</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1344800</v>
      </c>
      <c r="S35" s="594"/>
      <c r="T35" s="594"/>
      <c r="U35" s="594"/>
      <c r="V35" s="594"/>
      <c r="W35" s="594"/>
      <c r="X35" s="594"/>
      <c r="Y35" s="595"/>
      <c r="Z35" s="596">
        <v>5</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2171738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471355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353537</v>
      </c>
      <c r="CS35" s="625"/>
      <c r="CT35" s="625"/>
      <c r="CU35" s="625"/>
      <c r="CV35" s="625"/>
      <c r="CW35" s="625"/>
      <c r="CX35" s="625"/>
      <c r="CY35" s="626"/>
      <c r="CZ35" s="627">
        <v>1.4</v>
      </c>
      <c r="DA35" s="628"/>
      <c r="DB35" s="628"/>
      <c r="DC35" s="629"/>
      <c r="DD35" s="602">
        <v>345201</v>
      </c>
      <c r="DE35" s="625"/>
      <c r="DF35" s="625"/>
      <c r="DG35" s="625"/>
      <c r="DH35" s="625"/>
      <c r="DI35" s="625"/>
      <c r="DJ35" s="625"/>
      <c r="DK35" s="626"/>
      <c r="DL35" s="602">
        <v>345201</v>
      </c>
      <c r="DM35" s="625"/>
      <c r="DN35" s="625"/>
      <c r="DO35" s="625"/>
      <c r="DP35" s="625"/>
      <c r="DQ35" s="625"/>
      <c r="DR35" s="625"/>
      <c r="DS35" s="625"/>
      <c r="DT35" s="625"/>
      <c r="DU35" s="625"/>
      <c r="DV35" s="626"/>
      <c r="DW35" s="598">
        <v>2.2999999999999998</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26766974</v>
      </c>
      <c r="S36" s="666"/>
      <c r="T36" s="666"/>
      <c r="U36" s="666"/>
      <c r="V36" s="666"/>
      <c r="W36" s="666"/>
      <c r="X36" s="666"/>
      <c r="Y36" s="667"/>
      <c r="Z36" s="668">
        <v>100</v>
      </c>
      <c r="AA36" s="668"/>
      <c r="AB36" s="668"/>
      <c r="AC36" s="668"/>
      <c r="AD36" s="669">
        <v>13782632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330367</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387495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964102</v>
      </c>
      <c r="CS36" s="594"/>
      <c r="CT36" s="594"/>
      <c r="CU36" s="594"/>
      <c r="CV36" s="594"/>
      <c r="CW36" s="594"/>
      <c r="CX36" s="594"/>
      <c r="CY36" s="595"/>
      <c r="CZ36" s="627">
        <v>3.8</v>
      </c>
      <c r="DA36" s="628"/>
      <c r="DB36" s="628"/>
      <c r="DC36" s="629"/>
      <c r="DD36" s="602">
        <v>808009</v>
      </c>
      <c r="DE36" s="594"/>
      <c r="DF36" s="594"/>
      <c r="DG36" s="594"/>
      <c r="DH36" s="594"/>
      <c r="DI36" s="594"/>
      <c r="DJ36" s="594"/>
      <c r="DK36" s="595"/>
      <c r="DL36" s="602">
        <v>722553</v>
      </c>
      <c r="DM36" s="594"/>
      <c r="DN36" s="594"/>
      <c r="DO36" s="594"/>
      <c r="DP36" s="594"/>
      <c r="DQ36" s="594"/>
      <c r="DR36" s="594"/>
      <c r="DS36" s="594"/>
      <c r="DT36" s="594"/>
      <c r="DU36" s="594"/>
      <c r="DV36" s="595"/>
      <c r="DW36" s="598">
        <v>4.8</v>
      </c>
      <c r="DX36" s="623"/>
      <c r="DY36" s="623"/>
      <c r="DZ36" s="623"/>
      <c r="EA36" s="623"/>
      <c r="EB36" s="623"/>
      <c r="EC36" s="624"/>
    </row>
    <row r="37" spans="2:133" ht="11.25" customHeight="1">
      <c r="AQ37" s="672" t="s">
        <v>313</v>
      </c>
      <c r="AR37" s="673"/>
      <c r="AS37" s="673"/>
      <c r="AT37" s="673"/>
      <c r="AU37" s="673"/>
      <c r="AV37" s="673"/>
      <c r="AW37" s="673"/>
      <c r="AX37" s="673"/>
      <c r="AY37" s="674"/>
      <c r="AZ37" s="593">
        <v>26867</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15205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218993</v>
      </c>
      <c r="CS37" s="625"/>
      <c r="CT37" s="625"/>
      <c r="CU37" s="625"/>
      <c r="CV37" s="625"/>
      <c r="CW37" s="625"/>
      <c r="CX37" s="625"/>
      <c r="CY37" s="626"/>
      <c r="CZ37" s="627">
        <v>0.9</v>
      </c>
      <c r="DA37" s="628"/>
      <c r="DB37" s="628"/>
      <c r="DC37" s="629"/>
      <c r="DD37" s="602">
        <v>218993</v>
      </c>
      <c r="DE37" s="625"/>
      <c r="DF37" s="625"/>
      <c r="DG37" s="625"/>
      <c r="DH37" s="625"/>
      <c r="DI37" s="625"/>
      <c r="DJ37" s="625"/>
      <c r="DK37" s="626"/>
      <c r="DL37" s="602">
        <v>156072</v>
      </c>
      <c r="DM37" s="625"/>
      <c r="DN37" s="625"/>
      <c r="DO37" s="625"/>
      <c r="DP37" s="625"/>
      <c r="DQ37" s="625"/>
      <c r="DR37" s="625"/>
      <c r="DS37" s="625"/>
      <c r="DT37" s="625"/>
      <c r="DU37" s="625"/>
      <c r="DV37" s="626"/>
      <c r="DW37" s="598">
        <v>1</v>
      </c>
      <c r="DX37" s="623"/>
      <c r="DY37" s="623"/>
      <c r="DZ37" s="623"/>
      <c r="EA37" s="623"/>
      <c r="EB37" s="623"/>
      <c r="EC37" s="624"/>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26205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2144871</v>
      </c>
      <c r="CS38" s="594"/>
      <c r="CT38" s="594"/>
      <c r="CU38" s="594"/>
      <c r="CV38" s="594"/>
      <c r="CW38" s="594"/>
      <c r="CX38" s="594"/>
      <c r="CY38" s="595"/>
      <c r="CZ38" s="627">
        <v>8.4</v>
      </c>
      <c r="DA38" s="628"/>
      <c r="DB38" s="628"/>
      <c r="DC38" s="629"/>
      <c r="DD38" s="602">
        <v>1895365</v>
      </c>
      <c r="DE38" s="594"/>
      <c r="DF38" s="594"/>
      <c r="DG38" s="594"/>
      <c r="DH38" s="594"/>
      <c r="DI38" s="594"/>
      <c r="DJ38" s="594"/>
      <c r="DK38" s="595"/>
      <c r="DL38" s="602">
        <v>1757122</v>
      </c>
      <c r="DM38" s="594"/>
      <c r="DN38" s="594"/>
      <c r="DO38" s="594"/>
      <c r="DP38" s="594"/>
      <c r="DQ38" s="594"/>
      <c r="DR38" s="594"/>
      <c r="DS38" s="594"/>
      <c r="DT38" s="594"/>
      <c r="DU38" s="594"/>
      <c r="DV38" s="595"/>
      <c r="DW38" s="598">
        <v>11.6</v>
      </c>
      <c r="DX38" s="623"/>
      <c r="DY38" s="623"/>
      <c r="DZ38" s="623"/>
      <c r="EA38" s="623"/>
      <c r="EB38" s="623"/>
      <c r="EC38" s="624"/>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599510</v>
      </c>
      <c r="CS39" s="625"/>
      <c r="CT39" s="625"/>
      <c r="CU39" s="625"/>
      <c r="CV39" s="625"/>
      <c r="CW39" s="625"/>
      <c r="CX39" s="625"/>
      <c r="CY39" s="626"/>
      <c r="CZ39" s="627">
        <v>2.4</v>
      </c>
      <c r="DA39" s="628"/>
      <c r="DB39" s="628"/>
      <c r="DC39" s="629"/>
      <c r="DD39" s="602">
        <v>591000</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475005</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75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65997</v>
      </c>
      <c r="CS40" s="594"/>
      <c r="CT40" s="594"/>
      <c r="CU40" s="594"/>
      <c r="CV40" s="594"/>
      <c r="CW40" s="594"/>
      <c r="CX40" s="594"/>
      <c r="CY40" s="595"/>
      <c r="CZ40" s="627">
        <v>0.3</v>
      </c>
      <c r="DA40" s="628"/>
      <c r="DB40" s="628"/>
      <c r="DC40" s="629"/>
      <c r="DD40" s="602">
        <v>4497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1339499</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264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3437717</v>
      </c>
      <c r="CS42" s="594"/>
      <c r="CT42" s="594"/>
      <c r="CU42" s="594"/>
      <c r="CV42" s="594"/>
      <c r="CW42" s="594"/>
      <c r="CX42" s="594"/>
      <c r="CY42" s="595"/>
      <c r="CZ42" s="627">
        <v>13.5</v>
      </c>
      <c r="DA42" s="676"/>
      <c r="DB42" s="676"/>
      <c r="DC42" s="677"/>
      <c r="DD42" s="602">
        <v>1020585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366055</v>
      </c>
      <c r="CS43" s="625"/>
      <c r="CT43" s="625"/>
      <c r="CU43" s="625"/>
      <c r="CV43" s="625"/>
      <c r="CW43" s="625"/>
      <c r="CX43" s="625"/>
      <c r="CY43" s="626"/>
      <c r="CZ43" s="627">
        <v>1.4</v>
      </c>
      <c r="DA43" s="628"/>
      <c r="DB43" s="628"/>
      <c r="DC43" s="629"/>
      <c r="DD43" s="602">
        <v>366055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3437717</v>
      </c>
      <c r="CS44" s="594"/>
      <c r="CT44" s="594"/>
      <c r="CU44" s="594"/>
      <c r="CV44" s="594"/>
      <c r="CW44" s="594"/>
      <c r="CX44" s="594"/>
      <c r="CY44" s="595"/>
      <c r="CZ44" s="627">
        <v>13.5</v>
      </c>
      <c r="DA44" s="676"/>
      <c r="DB44" s="676"/>
      <c r="DC44" s="677"/>
      <c r="DD44" s="602">
        <v>1020585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1071399</v>
      </c>
      <c r="CS45" s="625"/>
      <c r="CT45" s="625"/>
      <c r="CU45" s="625"/>
      <c r="CV45" s="625"/>
      <c r="CW45" s="625"/>
      <c r="CX45" s="625"/>
      <c r="CY45" s="626"/>
      <c r="CZ45" s="627">
        <v>4.2</v>
      </c>
      <c r="DA45" s="628"/>
      <c r="DB45" s="628"/>
      <c r="DC45" s="629"/>
      <c r="DD45" s="602">
        <v>42645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2366318</v>
      </c>
      <c r="CS46" s="594"/>
      <c r="CT46" s="594"/>
      <c r="CU46" s="594"/>
      <c r="CV46" s="594"/>
      <c r="CW46" s="594"/>
      <c r="CX46" s="594"/>
      <c r="CY46" s="595"/>
      <c r="CZ46" s="627">
        <v>9.3000000000000007</v>
      </c>
      <c r="DA46" s="676"/>
      <c r="DB46" s="676"/>
      <c r="DC46" s="677"/>
      <c r="DD46" s="602">
        <v>977940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317</v>
      </c>
      <c r="CS47" s="625"/>
      <c r="CT47" s="625"/>
      <c r="CU47" s="625"/>
      <c r="CV47" s="625"/>
      <c r="CW47" s="625"/>
      <c r="CX47" s="625"/>
      <c r="CY47" s="626"/>
      <c r="CZ47" s="627" t="s">
        <v>317</v>
      </c>
      <c r="DA47" s="628"/>
      <c r="DB47" s="628"/>
      <c r="DC47" s="629"/>
      <c r="DD47" s="602" t="s">
        <v>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25386633</v>
      </c>
      <c r="CS49" s="661"/>
      <c r="CT49" s="661"/>
      <c r="CU49" s="661"/>
      <c r="CV49" s="661"/>
      <c r="CW49" s="661"/>
      <c r="CX49" s="661"/>
      <c r="CY49" s="688"/>
      <c r="CZ49" s="689">
        <v>100</v>
      </c>
      <c r="DA49" s="690"/>
      <c r="DB49" s="690"/>
      <c r="DC49" s="691"/>
      <c r="DD49" s="692">
        <v>17183833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9"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26730</v>
      </c>
      <c r="R7" s="723"/>
      <c r="S7" s="723"/>
      <c r="T7" s="723"/>
      <c r="U7" s="723"/>
      <c r="V7" s="723">
        <v>25365</v>
      </c>
      <c r="W7" s="723"/>
      <c r="X7" s="723"/>
      <c r="Y7" s="723"/>
      <c r="Z7" s="723"/>
      <c r="AA7" s="723">
        <v>1365</v>
      </c>
      <c r="AB7" s="723"/>
      <c r="AC7" s="723"/>
      <c r="AD7" s="723"/>
      <c r="AE7" s="724"/>
      <c r="AF7" s="725">
        <v>1188</v>
      </c>
      <c r="AG7" s="726"/>
      <c r="AH7" s="726"/>
      <c r="AI7" s="726"/>
      <c r="AJ7" s="727"/>
      <c r="AK7" s="762">
        <v>1542</v>
      </c>
      <c r="AL7" s="763"/>
      <c r="AM7" s="763"/>
      <c r="AN7" s="763"/>
      <c r="AO7" s="763"/>
      <c r="AP7" s="763">
        <v>22181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17</v>
      </c>
      <c r="CI7" s="760"/>
      <c r="CJ7" s="760"/>
      <c r="CK7" s="760"/>
      <c r="CL7" s="761"/>
      <c r="CM7" s="759">
        <v>104</v>
      </c>
      <c r="CN7" s="760"/>
      <c r="CO7" s="760"/>
      <c r="CP7" s="760"/>
      <c r="CQ7" s="761"/>
      <c r="CR7" s="759">
        <v>10</v>
      </c>
      <c r="CS7" s="760"/>
      <c r="CT7" s="760"/>
      <c r="CU7" s="760"/>
      <c r="CV7" s="761"/>
      <c r="CW7" s="759" t="s">
        <v>547</v>
      </c>
      <c r="CX7" s="760"/>
      <c r="CY7" s="760"/>
      <c r="CZ7" s="760"/>
      <c r="DA7" s="761"/>
      <c r="DB7" s="759" t="s">
        <v>547</v>
      </c>
      <c r="DC7" s="760"/>
      <c r="DD7" s="760"/>
      <c r="DE7" s="760"/>
      <c r="DF7" s="761"/>
      <c r="DG7" s="759" t="s">
        <v>547</v>
      </c>
      <c r="DH7" s="760"/>
      <c r="DI7" s="760"/>
      <c r="DJ7" s="760"/>
      <c r="DK7" s="761"/>
      <c r="DL7" s="759" t="s">
        <v>547</v>
      </c>
      <c r="DM7" s="760"/>
      <c r="DN7" s="760"/>
      <c r="DO7" s="760"/>
      <c r="DP7" s="761"/>
      <c r="DQ7" s="759" t="s">
        <v>547</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75</v>
      </c>
      <c r="R8" s="747"/>
      <c r="S8" s="747"/>
      <c r="T8" s="747"/>
      <c r="U8" s="747"/>
      <c r="V8" s="747">
        <v>69</v>
      </c>
      <c r="W8" s="747"/>
      <c r="X8" s="747"/>
      <c r="Y8" s="747"/>
      <c r="Z8" s="747"/>
      <c r="AA8" s="747">
        <v>6</v>
      </c>
      <c r="AB8" s="747"/>
      <c r="AC8" s="747"/>
      <c r="AD8" s="747"/>
      <c r="AE8" s="748"/>
      <c r="AF8" s="749">
        <v>6</v>
      </c>
      <c r="AG8" s="750"/>
      <c r="AH8" s="750"/>
      <c r="AI8" s="750"/>
      <c r="AJ8" s="751"/>
      <c r="AK8" s="752">
        <v>48</v>
      </c>
      <c r="AL8" s="753"/>
      <c r="AM8" s="753"/>
      <c r="AN8" s="753"/>
      <c r="AO8" s="753"/>
      <c r="AP8" s="753" t="s">
        <v>538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0</v>
      </c>
      <c r="CI8" s="770"/>
      <c r="CJ8" s="770"/>
      <c r="CK8" s="770"/>
      <c r="CL8" s="771"/>
      <c r="CM8" s="769">
        <v>89</v>
      </c>
      <c r="CN8" s="770"/>
      <c r="CO8" s="770"/>
      <c r="CP8" s="770"/>
      <c r="CQ8" s="771"/>
      <c r="CR8" s="769">
        <v>5</v>
      </c>
      <c r="CS8" s="770"/>
      <c r="CT8" s="770"/>
      <c r="CU8" s="770"/>
      <c r="CV8" s="771"/>
      <c r="CW8" s="769" t="s">
        <v>547</v>
      </c>
      <c r="CX8" s="770"/>
      <c r="CY8" s="770"/>
      <c r="CZ8" s="770"/>
      <c r="DA8" s="771"/>
      <c r="DB8" s="769" t="s">
        <v>547</v>
      </c>
      <c r="DC8" s="770"/>
      <c r="DD8" s="770"/>
      <c r="DE8" s="770"/>
      <c r="DF8" s="771"/>
      <c r="DG8" s="769" t="s">
        <v>547</v>
      </c>
      <c r="DH8" s="770"/>
      <c r="DI8" s="770"/>
      <c r="DJ8" s="770"/>
      <c r="DK8" s="771"/>
      <c r="DL8" s="769" t="s">
        <v>547</v>
      </c>
      <c r="DM8" s="770"/>
      <c r="DN8" s="770"/>
      <c r="DO8" s="770"/>
      <c r="DP8" s="771"/>
      <c r="DQ8" s="769" t="s">
        <v>547</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51</v>
      </c>
      <c r="R9" s="747"/>
      <c r="S9" s="747"/>
      <c r="T9" s="747"/>
      <c r="U9" s="747"/>
      <c r="V9" s="747">
        <v>42</v>
      </c>
      <c r="W9" s="747"/>
      <c r="X9" s="747"/>
      <c r="Y9" s="747"/>
      <c r="Z9" s="747"/>
      <c r="AA9" s="747">
        <v>9</v>
      </c>
      <c r="AB9" s="747"/>
      <c r="AC9" s="747"/>
      <c r="AD9" s="747"/>
      <c r="AE9" s="748"/>
      <c r="AF9" s="749">
        <v>9</v>
      </c>
      <c r="AG9" s="750"/>
      <c r="AH9" s="750"/>
      <c r="AI9" s="750"/>
      <c r="AJ9" s="751"/>
      <c r="AK9" s="752">
        <v>8</v>
      </c>
      <c r="AL9" s="753"/>
      <c r="AM9" s="753"/>
      <c r="AN9" s="753"/>
      <c r="AO9" s="753"/>
      <c r="AP9" s="753">
        <v>92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26856</v>
      </c>
      <c r="R23" s="782"/>
      <c r="S23" s="782"/>
      <c r="T23" s="782"/>
      <c r="U23" s="782"/>
      <c r="V23" s="782">
        <v>25476</v>
      </c>
      <c r="W23" s="782"/>
      <c r="X23" s="782"/>
      <c r="Y23" s="782"/>
      <c r="Z23" s="782"/>
      <c r="AA23" s="782">
        <v>1380</v>
      </c>
      <c r="AB23" s="782"/>
      <c r="AC23" s="782"/>
      <c r="AD23" s="782"/>
      <c r="AE23" s="783"/>
      <c r="AF23" s="784">
        <v>1203</v>
      </c>
      <c r="AG23" s="782"/>
      <c r="AH23" s="782"/>
      <c r="AI23" s="782"/>
      <c r="AJ23" s="785"/>
      <c r="AK23" s="786"/>
      <c r="AL23" s="787"/>
      <c r="AM23" s="787"/>
      <c r="AN23" s="787"/>
      <c r="AO23" s="787"/>
      <c r="AP23" s="782">
        <v>22273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10622</v>
      </c>
      <c r="R28" s="811"/>
      <c r="S28" s="811"/>
      <c r="T28" s="811"/>
      <c r="U28" s="811"/>
      <c r="V28" s="811">
        <v>10151</v>
      </c>
      <c r="W28" s="811"/>
      <c r="X28" s="811"/>
      <c r="Y28" s="811"/>
      <c r="Z28" s="811"/>
      <c r="AA28" s="811">
        <v>471</v>
      </c>
      <c r="AB28" s="811"/>
      <c r="AC28" s="811"/>
      <c r="AD28" s="811"/>
      <c r="AE28" s="812"/>
      <c r="AF28" s="813">
        <v>471</v>
      </c>
      <c r="AG28" s="811"/>
      <c r="AH28" s="811"/>
      <c r="AI28" s="811"/>
      <c r="AJ28" s="814"/>
      <c r="AK28" s="815">
        <v>1031</v>
      </c>
      <c r="AL28" s="806"/>
      <c r="AM28" s="806"/>
      <c r="AN28" s="806"/>
      <c r="AO28" s="806"/>
      <c r="AP28" s="806" t="s">
        <v>538</v>
      </c>
      <c r="AQ28" s="806"/>
      <c r="AR28" s="806"/>
      <c r="AS28" s="806"/>
      <c r="AT28" s="806"/>
      <c r="AU28" s="806" t="s">
        <v>538</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4510</v>
      </c>
      <c r="R29" s="747"/>
      <c r="S29" s="747"/>
      <c r="T29" s="747"/>
      <c r="U29" s="747"/>
      <c r="V29" s="747">
        <v>4494</v>
      </c>
      <c r="W29" s="747"/>
      <c r="X29" s="747"/>
      <c r="Y29" s="747"/>
      <c r="Z29" s="747"/>
      <c r="AA29" s="747">
        <v>16</v>
      </c>
      <c r="AB29" s="747"/>
      <c r="AC29" s="747"/>
      <c r="AD29" s="747"/>
      <c r="AE29" s="748"/>
      <c r="AF29" s="749">
        <v>16</v>
      </c>
      <c r="AG29" s="750"/>
      <c r="AH29" s="750"/>
      <c r="AI29" s="750"/>
      <c r="AJ29" s="751"/>
      <c r="AK29" s="818">
        <v>842</v>
      </c>
      <c r="AL29" s="819"/>
      <c r="AM29" s="819"/>
      <c r="AN29" s="819"/>
      <c r="AO29" s="819"/>
      <c r="AP29" s="819" t="s">
        <v>538</v>
      </c>
      <c r="AQ29" s="819"/>
      <c r="AR29" s="819"/>
      <c r="AS29" s="819"/>
      <c r="AT29" s="819"/>
      <c r="AU29" s="819" t="s">
        <v>538</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893</v>
      </c>
      <c r="R30" s="747"/>
      <c r="S30" s="747"/>
      <c r="T30" s="747"/>
      <c r="U30" s="747"/>
      <c r="V30" s="747">
        <v>891</v>
      </c>
      <c r="W30" s="747"/>
      <c r="X30" s="747"/>
      <c r="Y30" s="747"/>
      <c r="Z30" s="747"/>
      <c r="AA30" s="747">
        <v>2</v>
      </c>
      <c r="AB30" s="747"/>
      <c r="AC30" s="747"/>
      <c r="AD30" s="747"/>
      <c r="AE30" s="748"/>
      <c r="AF30" s="749">
        <v>2</v>
      </c>
      <c r="AG30" s="750"/>
      <c r="AH30" s="750"/>
      <c r="AI30" s="750"/>
      <c r="AJ30" s="751"/>
      <c r="AK30" s="818">
        <v>117</v>
      </c>
      <c r="AL30" s="819"/>
      <c r="AM30" s="819"/>
      <c r="AN30" s="819"/>
      <c r="AO30" s="819"/>
      <c r="AP30" s="819" t="s">
        <v>538</v>
      </c>
      <c r="AQ30" s="819"/>
      <c r="AR30" s="819"/>
      <c r="AS30" s="819"/>
      <c r="AT30" s="819"/>
      <c r="AU30" s="819" t="s">
        <v>538</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1730</v>
      </c>
      <c r="R31" s="747"/>
      <c r="S31" s="747"/>
      <c r="T31" s="747"/>
      <c r="U31" s="747"/>
      <c r="V31" s="747">
        <v>1491</v>
      </c>
      <c r="W31" s="747"/>
      <c r="X31" s="747"/>
      <c r="Y31" s="747"/>
      <c r="Z31" s="747"/>
      <c r="AA31" s="747">
        <v>239</v>
      </c>
      <c r="AB31" s="747"/>
      <c r="AC31" s="747"/>
      <c r="AD31" s="747"/>
      <c r="AE31" s="748"/>
      <c r="AF31" s="749">
        <v>4884</v>
      </c>
      <c r="AG31" s="750"/>
      <c r="AH31" s="750"/>
      <c r="AI31" s="750"/>
      <c r="AJ31" s="751"/>
      <c r="AK31" s="818">
        <v>19</v>
      </c>
      <c r="AL31" s="819"/>
      <c r="AM31" s="819"/>
      <c r="AN31" s="819"/>
      <c r="AO31" s="819"/>
      <c r="AP31" s="819">
        <v>15</v>
      </c>
      <c r="AQ31" s="819"/>
      <c r="AR31" s="819"/>
      <c r="AS31" s="819"/>
      <c r="AT31" s="819"/>
      <c r="AU31" s="819">
        <v>4</v>
      </c>
      <c r="AV31" s="819"/>
      <c r="AW31" s="819"/>
      <c r="AX31" s="819"/>
      <c r="AY31" s="819"/>
      <c r="AZ31" s="820" t="s">
        <v>538</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1582</v>
      </c>
      <c r="R32" s="747"/>
      <c r="S32" s="747"/>
      <c r="T32" s="747"/>
      <c r="U32" s="747"/>
      <c r="V32" s="747">
        <v>1523</v>
      </c>
      <c r="W32" s="747"/>
      <c r="X32" s="747"/>
      <c r="Y32" s="747"/>
      <c r="Z32" s="747"/>
      <c r="AA32" s="747">
        <v>59</v>
      </c>
      <c r="AB32" s="747"/>
      <c r="AC32" s="747"/>
      <c r="AD32" s="747"/>
      <c r="AE32" s="748"/>
      <c r="AF32" s="749">
        <v>56</v>
      </c>
      <c r="AG32" s="750"/>
      <c r="AH32" s="750"/>
      <c r="AI32" s="750"/>
      <c r="AJ32" s="751"/>
      <c r="AK32" s="818">
        <v>330</v>
      </c>
      <c r="AL32" s="819"/>
      <c r="AM32" s="819"/>
      <c r="AN32" s="819"/>
      <c r="AO32" s="819"/>
      <c r="AP32" s="819">
        <v>5640</v>
      </c>
      <c r="AQ32" s="819"/>
      <c r="AR32" s="819"/>
      <c r="AS32" s="819"/>
      <c r="AT32" s="819"/>
      <c r="AU32" s="819">
        <v>2792</v>
      </c>
      <c r="AV32" s="819"/>
      <c r="AW32" s="819"/>
      <c r="AX32" s="819"/>
      <c r="AY32" s="819"/>
      <c r="AZ32" s="820" t="s">
        <v>538</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5429</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27388</v>
      </c>
      <c r="R68" s="854"/>
      <c r="S68" s="854"/>
      <c r="T68" s="854"/>
      <c r="U68" s="854"/>
      <c r="V68" s="854">
        <v>26658</v>
      </c>
      <c r="W68" s="854"/>
      <c r="X68" s="854"/>
      <c r="Y68" s="854"/>
      <c r="Z68" s="854"/>
      <c r="AA68" s="854">
        <v>730</v>
      </c>
      <c r="AB68" s="854"/>
      <c r="AC68" s="854"/>
      <c r="AD68" s="854"/>
      <c r="AE68" s="854"/>
      <c r="AF68" s="854">
        <v>730</v>
      </c>
      <c r="AG68" s="854"/>
      <c r="AH68" s="854"/>
      <c r="AI68" s="854"/>
      <c r="AJ68" s="854"/>
      <c r="AK68" s="854">
        <v>3640</v>
      </c>
      <c r="AL68" s="854"/>
      <c r="AM68" s="854"/>
      <c r="AN68" s="854"/>
      <c r="AO68" s="854"/>
      <c r="AP68" s="854" t="s">
        <v>538</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170</v>
      </c>
      <c r="R69" s="819"/>
      <c r="S69" s="819"/>
      <c r="T69" s="819"/>
      <c r="U69" s="819"/>
      <c r="V69" s="819">
        <v>118</v>
      </c>
      <c r="W69" s="819"/>
      <c r="X69" s="819"/>
      <c r="Y69" s="819"/>
      <c r="Z69" s="819"/>
      <c r="AA69" s="819">
        <v>52</v>
      </c>
      <c r="AB69" s="819"/>
      <c r="AC69" s="819"/>
      <c r="AD69" s="819"/>
      <c r="AE69" s="819"/>
      <c r="AF69" s="819">
        <v>52</v>
      </c>
      <c r="AG69" s="819"/>
      <c r="AH69" s="819"/>
      <c r="AI69" s="819"/>
      <c r="AJ69" s="819"/>
      <c r="AK69" s="819" t="s">
        <v>538</v>
      </c>
      <c r="AL69" s="819"/>
      <c r="AM69" s="819"/>
      <c r="AN69" s="819"/>
      <c r="AO69" s="819"/>
      <c r="AP69" s="819" t="s">
        <v>538</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109</v>
      </c>
      <c r="R70" s="819"/>
      <c r="S70" s="819"/>
      <c r="T70" s="819"/>
      <c r="U70" s="819"/>
      <c r="V70" s="819">
        <v>101</v>
      </c>
      <c r="W70" s="819"/>
      <c r="X70" s="819"/>
      <c r="Y70" s="819"/>
      <c r="Z70" s="819"/>
      <c r="AA70" s="819">
        <v>8</v>
      </c>
      <c r="AB70" s="819"/>
      <c r="AC70" s="819"/>
      <c r="AD70" s="819"/>
      <c r="AE70" s="819"/>
      <c r="AF70" s="819">
        <v>8</v>
      </c>
      <c r="AG70" s="819"/>
      <c r="AH70" s="819"/>
      <c r="AI70" s="819"/>
      <c r="AJ70" s="819"/>
      <c r="AK70" s="819">
        <v>2</v>
      </c>
      <c r="AL70" s="819"/>
      <c r="AM70" s="819"/>
      <c r="AN70" s="819"/>
      <c r="AO70" s="819"/>
      <c r="AP70" s="819" t="s">
        <v>538</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129</v>
      </c>
      <c r="R71" s="819"/>
      <c r="S71" s="819"/>
      <c r="T71" s="819"/>
      <c r="U71" s="819"/>
      <c r="V71" s="819">
        <v>96</v>
      </c>
      <c r="W71" s="819"/>
      <c r="X71" s="819"/>
      <c r="Y71" s="819"/>
      <c r="Z71" s="819"/>
      <c r="AA71" s="819">
        <v>33</v>
      </c>
      <c r="AB71" s="819"/>
      <c r="AC71" s="819"/>
      <c r="AD71" s="819"/>
      <c r="AE71" s="819"/>
      <c r="AF71" s="819">
        <v>33</v>
      </c>
      <c r="AG71" s="819"/>
      <c r="AH71" s="819"/>
      <c r="AI71" s="819"/>
      <c r="AJ71" s="819"/>
      <c r="AK71" s="819" t="s">
        <v>538</v>
      </c>
      <c r="AL71" s="819"/>
      <c r="AM71" s="819"/>
      <c r="AN71" s="819"/>
      <c r="AO71" s="819"/>
      <c r="AP71" s="819" t="s">
        <v>538</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4356</v>
      </c>
      <c r="R72" s="819"/>
      <c r="S72" s="819"/>
      <c r="T72" s="819"/>
      <c r="U72" s="819"/>
      <c r="V72" s="819">
        <v>4210</v>
      </c>
      <c r="W72" s="819"/>
      <c r="X72" s="819"/>
      <c r="Y72" s="819"/>
      <c r="Z72" s="819"/>
      <c r="AA72" s="819">
        <v>146</v>
      </c>
      <c r="AB72" s="819"/>
      <c r="AC72" s="819"/>
      <c r="AD72" s="819"/>
      <c r="AE72" s="819"/>
      <c r="AF72" s="819">
        <v>146</v>
      </c>
      <c r="AG72" s="819"/>
      <c r="AH72" s="819"/>
      <c r="AI72" s="819"/>
      <c r="AJ72" s="819"/>
      <c r="AK72" s="819">
        <v>57</v>
      </c>
      <c r="AL72" s="819"/>
      <c r="AM72" s="819"/>
      <c r="AN72" s="819"/>
      <c r="AO72" s="819"/>
      <c r="AP72" s="819" t="s">
        <v>538</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511440</v>
      </c>
      <c r="R73" s="819"/>
      <c r="S73" s="819"/>
      <c r="T73" s="819"/>
      <c r="U73" s="819"/>
      <c r="V73" s="819">
        <v>496039</v>
      </c>
      <c r="W73" s="819"/>
      <c r="X73" s="819"/>
      <c r="Y73" s="819"/>
      <c r="Z73" s="819"/>
      <c r="AA73" s="819">
        <v>15401</v>
      </c>
      <c r="AB73" s="819"/>
      <c r="AC73" s="819"/>
      <c r="AD73" s="819"/>
      <c r="AE73" s="819"/>
      <c r="AF73" s="819">
        <v>15401</v>
      </c>
      <c r="AG73" s="819"/>
      <c r="AH73" s="819"/>
      <c r="AI73" s="819"/>
      <c r="AJ73" s="819"/>
      <c r="AK73" s="819">
        <v>5746</v>
      </c>
      <c r="AL73" s="819"/>
      <c r="AM73" s="819"/>
      <c r="AN73" s="819"/>
      <c r="AO73" s="819"/>
      <c r="AP73" s="819" t="s">
        <v>538</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64">
        <v>291</v>
      </c>
      <c r="R74" s="819"/>
      <c r="S74" s="819"/>
      <c r="T74" s="819"/>
      <c r="U74" s="819"/>
      <c r="V74" s="819">
        <v>268</v>
      </c>
      <c r="W74" s="819"/>
      <c r="X74" s="819"/>
      <c r="Y74" s="819"/>
      <c r="Z74" s="819"/>
      <c r="AA74" s="819">
        <v>23</v>
      </c>
      <c r="AB74" s="819"/>
      <c r="AC74" s="819"/>
      <c r="AD74" s="819"/>
      <c r="AE74" s="819"/>
      <c r="AF74" s="819">
        <v>23</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540</v>
      </c>
      <c r="C75" s="862"/>
      <c r="D75" s="862"/>
      <c r="E75" s="862"/>
      <c r="F75" s="862"/>
      <c r="G75" s="862"/>
      <c r="H75" s="862"/>
      <c r="I75" s="862"/>
      <c r="J75" s="862"/>
      <c r="K75" s="862"/>
      <c r="L75" s="862"/>
      <c r="M75" s="862"/>
      <c r="N75" s="862"/>
      <c r="O75" s="862"/>
      <c r="P75" s="863"/>
      <c r="Q75" s="867">
        <v>3579</v>
      </c>
      <c r="R75" s="868"/>
      <c r="S75" s="868"/>
      <c r="T75" s="868"/>
      <c r="U75" s="818"/>
      <c r="V75" s="869">
        <v>2973</v>
      </c>
      <c r="W75" s="868"/>
      <c r="X75" s="868"/>
      <c r="Y75" s="868"/>
      <c r="Z75" s="818"/>
      <c r="AA75" s="869">
        <v>606</v>
      </c>
      <c r="AB75" s="868"/>
      <c r="AC75" s="868"/>
      <c r="AD75" s="868"/>
      <c r="AE75" s="818"/>
      <c r="AF75" s="869">
        <v>1734</v>
      </c>
      <c r="AG75" s="868"/>
      <c r="AH75" s="868"/>
      <c r="AI75" s="868"/>
      <c r="AJ75" s="818"/>
      <c r="AK75" s="869">
        <v>59</v>
      </c>
      <c r="AL75" s="868"/>
      <c r="AM75" s="868"/>
      <c r="AN75" s="868"/>
      <c r="AO75" s="818"/>
      <c r="AP75" s="869">
        <v>3290</v>
      </c>
      <c r="AQ75" s="868"/>
      <c r="AR75" s="868"/>
      <c r="AS75" s="868"/>
      <c r="AT75" s="818"/>
      <c r="AU75" s="869">
        <v>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541</v>
      </c>
      <c r="C76" s="862"/>
      <c r="D76" s="862"/>
      <c r="E76" s="862"/>
      <c r="F76" s="862"/>
      <c r="G76" s="862"/>
      <c r="H76" s="862"/>
      <c r="I76" s="862"/>
      <c r="J76" s="862"/>
      <c r="K76" s="862"/>
      <c r="L76" s="862"/>
      <c r="M76" s="862"/>
      <c r="N76" s="862"/>
      <c r="O76" s="862"/>
      <c r="P76" s="863"/>
      <c r="Q76" s="867">
        <v>778</v>
      </c>
      <c r="R76" s="868"/>
      <c r="S76" s="868"/>
      <c r="T76" s="868"/>
      <c r="U76" s="818"/>
      <c r="V76" s="869">
        <v>773</v>
      </c>
      <c r="W76" s="868"/>
      <c r="X76" s="868"/>
      <c r="Y76" s="868"/>
      <c r="Z76" s="818"/>
      <c r="AA76" s="869">
        <v>5</v>
      </c>
      <c r="AB76" s="868"/>
      <c r="AC76" s="868"/>
      <c r="AD76" s="868"/>
      <c r="AE76" s="818"/>
      <c r="AF76" s="869">
        <v>5</v>
      </c>
      <c r="AG76" s="868"/>
      <c r="AH76" s="868"/>
      <c r="AI76" s="868"/>
      <c r="AJ76" s="818"/>
      <c r="AK76" s="869" t="s">
        <v>548</v>
      </c>
      <c r="AL76" s="868"/>
      <c r="AM76" s="868"/>
      <c r="AN76" s="868"/>
      <c r="AO76" s="818"/>
      <c r="AP76" s="869">
        <v>678</v>
      </c>
      <c r="AQ76" s="868"/>
      <c r="AR76" s="868"/>
      <c r="AS76" s="868"/>
      <c r="AT76" s="818"/>
      <c r="AU76" s="869">
        <v>96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542</v>
      </c>
      <c r="C77" s="862"/>
      <c r="D77" s="862"/>
      <c r="E77" s="862"/>
      <c r="F77" s="862"/>
      <c r="G77" s="862"/>
      <c r="H77" s="862"/>
      <c r="I77" s="862"/>
      <c r="J77" s="862"/>
      <c r="K77" s="862"/>
      <c r="L77" s="862"/>
      <c r="M77" s="862"/>
      <c r="N77" s="862"/>
      <c r="O77" s="862"/>
      <c r="P77" s="863"/>
      <c r="Q77" s="867">
        <v>295</v>
      </c>
      <c r="R77" s="868"/>
      <c r="S77" s="868"/>
      <c r="T77" s="868"/>
      <c r="U77" s="818"/>
      <c r="V77" s="869">
        <v>285</v>
      </c>
      <c r="W77" s="868"/>
      <c r="X77" s="868"/>
      <c r="Y77" s="868"/>
      <c r="Z77" s="818"/>
      <c r="AA77" s="869">
        <v>10</v>
      </c>
      <c r="AB77" s="868"/>
      <c r="AC77" s="868"/>
      <c r="AD77" s="868"/>
      <c r="AE77" s="818"/>
      <c r="AF77" s="869">
        <v>10</v>
      </c>
      <c r="AG77" s="868"/>
      <c r="AH77" s="868"/>
      <c r="AI77" s="868"/>
      <c r="AJ77" s="818"/>
      <c r="AK77" s="869">
        <v>1</v>
      </c>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543</v>
      </c>
      <c r="C78" s="862"/>
      <c r="D78" s="862"/>
      <c r="E78" s="862"/>
      <c r="F78" s="862"/>
      <c r="G78" s="862"/>
      <c r="H78" s="862"/>
      <c r="I78" s="862"/>
      <c r="J78" s="862"/>
      <c r="K78" s="862"/>
      <c r="L78" s="862"/>
      <c r="M78" s="862"/>
      <c r="N78" s="862"/>
      <c r="O78" s="862"/>
      <c r="P78" s="863"/>
      <c r="Q78" s="864">
        <v>13</v>
      </c>
      <c r="R78" s="819"/>
      <c r="S78" s="819"/>
      <c r="T78" s="819"/>
      <c r="U78" s="819"/>
      <c r="V78" s="819">
        <v>12</v>
      </c>
      <c r="W78" s="819"/>
      <c r="X78" s="819"/>
      <c r="Y78" s="819"/>
      <c r="Z78" s="819"/>
      <c r="AA78" s="819">
        <v>1</v>
      </c>
      <c r="AB78" s="819"/>
      <c r="AC78" s="819"/>
      <c r="AD78" s="819"/>
      <c r="AE78" s="819"/>
      <c r="AF78" s="819">
        <v>0</v>
      </c>
      <c r="AG78" s="819"/>
      <c r="AH78" s="819"/>
      <c r="AI78" s="819"/>
      <c r="AJ78" s="819"/>
      <c r="AK78" s="819">
        <v>1</v>
      </c>
      <c r="AL78" s="819"/>
      <c r="AM78" s="819"/>
      <c r="AN78" s="819"/>
      <c r="AO78" s="819"/>
      <c r="AP78" s="819" t="s">
        <v>544</v>
      </c>
      <c r="AQ78" s="819"/>
      <c r="AR78" s="819"/>
      <c r="AS78" s="819"/>
      <c r="AT78" s="819"/>
      <c r="AU78" s="819" t="s">
        <v>538</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2279854</v>
      </c>
      <c r="AB110" s="890"/>
      <c r="AC110" s="890"/>
      <c r="AD110" s="890"/>
      <c r="AE110" s="891"/>
      <c r="AF110" s="892">
        <v>2344193</v>
      </c>
      <c r="AG110" s="890"/>
      <c r="AH110" s="890"/>
      <c r="AI110" s="890"/>
      <c r="AJ110" s="891"/>
      <c r="AK110" s="892">
        <v>2331722</v>
      </c>
      <c r="AL110" s="890"/>
      <c r="AM110" s="890"/>
      <c r="AN110" s="890"/>
      <c r="AO110" s="891"/>
      <c r="AP110" s="893">
        <v>17.3</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21269437</v>
      </c>
      <c r="BR110" s="927"/>
      <c r="BS110" s="927"/>
      <c r="BT110" s="927"/>
      <c r="BU110" s="927"/>
      <c r="BV110" s="927">
        <v>21816016</v>
      </c>
      <c r="BW110" s="927"/>
      <c r="BX110" s="927"/>
      <c r="BY110" s="927"/>
      <c r="BZ110" s="927"/>
      <c r="CA110" s="927">
        <v>22272892</v>
      </c>
      <c r="CB110" s="927"/>
      <c r="CC110" s="927"/>
      <c r="CD110" s="927"/>
      <c r="CE110" s="927"/>
      <c r="CF110" s="941">
        <v>165.7</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2974829</v>
      </c>
      <c r="BR112" s="920"/>
      <c r="BS112" s="920"/>
      <c r="BT112" s="920"/>
      <c r="BU112" s="920"/>
      <c r="BV112" s="920">
        <v>2959664</v>
      </c>
      <c r="BW112" s="920"/>
      <c r="BX112" s="920"/>
      <c r="BY112" s="920"/>
      <c r="BZ112" s="920"/>
      <c r="CA112" s="920">
        <v>2795175</v>
      </c>
      <c r="CB112" s="920"/>
      <c r="CC112" s="920"/>
      <c r="CD112" s="920"/>
      <c r="CE112" s="920"/>
      <c r="CF112" s="914">
        <v>20.8</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326655</v>
      </c>
      <c r="AB113" s="934"/>
      <c r="AC113" s="934"/>
      <c r="AD113" s="934"/>
      <c r="AE113" s="935"/>
      <c r="AF113" s="936">
        <v>318398</v>
      </c>
      <c r="AG113" s="934"/>
      <c r="AH113" s="934"/>
      <c r="AI113" s="934"/>
      <c r="AJ113" s="935"/>
      <c r="AK113" s="936">
        <v>281329</v>
      </c>
      <c r="AL113" s="934"/>
      <c r="AM113" s="934"/>
      <c r="AN113" s="934"/>
      <c r="AO113" s="935"/>
      <c r="AP113" s="937">
        <v>2.1</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204370</v>
      </c>
      <c r="BR113" s="920"/>
      <c r="BS113" s="920"/>
      <c r="BT113" s="920"/>
      <c r="BU113" s="920"/>
      <c r="BV113" s="920">
        <v>149430</v>
      </c>
      <c r="BW113" s="920"/>
      <c r="BX113" s="920"/>
      <c r="BY113" s="920"/>
      <c r="BZ113" s="920"/>
      <c r="CA113" s="920">
        <v>102776</v>
      </c>
      <c r="CB113" s="920"/>
      <c r="CC113" s="920"/>
      <c r="CD113" s="920"/>
      <c r="CE113" s="920"/>
      <c r="CF113" s="914">
        <v>0.8</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48631</v>
      </c>
      <c r="AB114" s="959"/>
      <c r="AC114" s="959"/>
      <c r="AD114" s="959"/>
      <c r="AE114" s="960"/>
      <c r="AF114" s="961">
        <v>48293</v>
      </c>
      <c r="AG114" s="959"/>
      <c r="AH114" s="959"/>
      <c r="AI114" s="959"/>
      <c r="AJ114" s="960"/>
      <c r="AK114" s="961">
        <v>48691</v>
      </c>
      <c r="AL114" s="959"/>
      <c r="AM114" s="959"/>
      <c r="AN114" s="959"/>
      <c r="AO114" s="960"/>
      <c r="AP114" s="962">
        <v>0.4</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3138438</v>
      </c>
      <c r="BR114" s="920"/>
      <c r="BS114" s="920"/>
      <c r="BT114" s="920"/>
      <c r="BU114" s="920"/>
      <c r="BV114" s="920">
        <v>2944941</v>
      </c>
      <c r="BW114" s="920"/>
      <c r="BX114" s="920"/>
      <c r="BY114" s="920"/>
      <c r="BZ114" s="920"/>
      <c r="CA114" s="920">
        <v>2440081</v>
      </c>
      <c r="CB114" s="920"/>
      <c r="CC114" s="920"/>
      <c r="CD114" s="920"/>
      <c r="CE114" s="920"/>
      <c r="CF114" s="914">
        <v>18.2</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778</v>
      </c>
      <c r="AB115" s="934"/>
      <c r="AC115" s="934"/>
      <c r="AD115" s="934"/>
      <c r="AE115" s="935"/>
      <c r="AF115" s="936">
        <v>778</v>
      </c>
      <c r="AG115" s="934"/>
      <c r="AH115" s="934"/>
      <c r="AI115" s="934"/>
      <c r="AJ115" s="935"/>
      <c r="AK115" s="936">
        <v>778</v>
      </c>
      <c r="AL115" s="934"/>
      <c r="AM115" s="934"/>
      <c r="AN115" s="934"/>
      <c r="AO115" s="935"/>
      <c r="AP115" s="937">
        <v>0</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2655918</v>
      </c>
      <c r="AB117" s="966"/>
      <c r="AC117" s="966"/>
      <c r="AD117" s="966"/>
      <c r="AE117" s="967"/>
      <c r="AF117" s="965">
        <v>2711662</v>
      </c>
      <c r="AG117" s="966"/>
      <c r="AH117" s="966"/>
      <c r="AI117" s="966"/>
      <c r="AJ117" s="967"/>
      <c r="AK117" s="965">
        <v>2662520</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27587074</v>
      </c>
      <c r="BR118" s="986"/>
      <c r="BS118" s="986"/>
      <c r="BT118" s="986"/>
      <c r="BU118" s="986"/>
      <c r="BV118" s="986">
        <v>27870051</v>
      </c>
      <c r="BW118" s="986"/>
      <c r="BX118" s="986"/>
      <c r="BY118" s="986"/>
      <c r="BZ118" s="986"/>
      <c r="CA118" s="986">
        <v>27610924</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10755509</v>
      </c>
      <c r="BR119" s="927"/>
      <c r="BS119" s="927"/>
      <c r="BT119" s="927"/>
      <c r="BU119" s="927"/>
      <c r="BV119" s="927">
        <v>10305081</v>
      </c>
      <c r="BW119" s="927"/>
      <c r="BX119" s="927"/>
      <c r="BY119" s="927"/>
      <c r="BZ119" s="927"/>
      <c r="CA119" s="927">
        <v>9085997</v>
      </c>
      <c r="CB119" s="927"/>
      <c r="CC119" s="927"/>
      <c r="CD119" s="927"/>
      <c r="CE119" s="927"/>
      <c r="CF119" s="941">
        <v>67.599999999999994</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2539009</v>
      </c>
      <c r="BR120" s="920"/>
      <c r="BS120" s="920"/>
      <c r="BT120" s="920"/>
      <c r="BU120" s="920"/>
      <c r="BV120" s="920">
        <v>2647801</v>
      </c>
      <c r="BW120" s="920"/>
      <c r="BX120" s="920"/>
      <c r="BY120" s="920"/>
      <c r="BZ120" s="920"/>
      <c r="CA120" s="920">
        <v>2422964</v>
      </c>
      <c r="CB120" s="920"/>
      <c r="CC120" s="920"/>
      <c r="CD120" s="920"/>
      <c r="CE120" s="920"/>
      <c r="CF120" s="914">
        <v>18</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2966991</v>
      </c>
      <c r="DH120" s="927"/>
      <c r="DI120" s="927"/>
      <c r="DJ120" s="927"/>
      <c r="DK120" s="927"/>
      <c r="DL120" s="927">
        <v>2955327</v>
      </c>
      <c r="DM120" s="927"/>
      <c r="DN120" s="927"/>
      <c r="DO120" s="927"/>
      <c r="DP120" s="927"/>
      <c r="DQ120" s="927">
        <v>2791653</v>
      </c>
      <c r="DR120" s="927"/>
      <c r="DS120" s="927"/>
      <c r="DT120" s="927"/>
      <c r="DU120" s="927"/>
      <c r="DV120" s="928">
        <v>20.8</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778</v>
      </c>
      <c r="AB121" s="959"/>
      <c r="AC121" s="959"/>
      <c r="AD121" s="959"/>
      <c r="AE121" s="960"/>
      <c r="AF121" s="961">
        <v>778</v>
      </c>
      <c r="AG121" s="959"/>
      <c r="AH121" s="959"/>
      <c r="AI121" s="959"/>
      <c r="AJ121" s="960"/>
      <c r="AK121" s="961">
        <v>778</v>
      </c>
      <c r="AL121" s="959"/>
      <c r="AM121" s="959"/>
      <c r="AN121" s="959"/>
      <c r="AO121" s="960"/>
      <c r="AP121" s="962">
        <v>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19225204</v>
      </c>
      <c r="BR121" s="986"/>
      <c r="BS121" s="986"/>
      <c r="BT121" s="986"/>
      <c r="BU121" s="986"/>
      <c r="BV121" s="986">
        <v>19917525</v>
      </c>
      <c r="BW121" s="986"/>
      <c r="BX121" s="986"/>
      <c r="BY121" s="986"/>
      <c r="BZ121" s="986"/>
      <c r="CA121" s="986">
        <v>20062208</v>
      </c>
      <c r="CB121" s="986"/>
      <c r="CC121" s="986"/>
      <c r="CD121" s="986"/>
      <c r="CE121" s="986"/>
      <c r="CF121" s="1024">
        <v>149.30000000000001</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7838</v>
      </c>
      <c r="DH121" s="920"/>
      <c r="DI121" s="920"/>
      <c r="DJ121" s="920"/>
      <c r="DK121" s="920"/>
      <c r="DL121" s="920">
        <v>4337</v>
      </c>
      <c r="DM121" s="920"/>
      <c r="DN121" s="920"/>
      <c r="DO121" s="920"/>
      <c r="DP121" s="920"/>
      <c r="DQ121" s="920">
        <v>3522</v>
      </c>
      <c r="DR121" s="920"/>
      <c r="DS121" s="920"/>
      <c r="DT121" s="920"/>
      <c r="DU121" s="920"/>
      <c r="DV121" s="921">
        <v>0</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32519722</v>
      </c>
      <c r="BR122" s="1035"/>
      <c r="BS122" s="1035"/>
      <c r="BT122" s="1035"/>
      <c r="BU122" s="1035"/>
      <c r="BV122" s="1035">
        <v>32870407</v>
      </c>
      <c r="BW122" s="1035"/>
      <c r="BX122" s="1035"/>
      <c r="BY122" s="1035"/>
      <c r="BZ122" s="1035"/>
      <c r="CA122" s="1035">
        <v>31571169</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12.76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388416</v>
      </c>
      <c r="AB128" s="1090"/>
      <c r="AC128" s="1090"/>
      <c r="AD128" s="1090"/>
      <c r="AE128" s="1091"/>
      <c r="AF128" s="1092">
        <v>296618</v>
      </c>
      <c r="AG128" s="1090"/>
      <c r="AH128" s="1090"/>
      <c r="AI128" s="1090"/>
      <c r="AJ128" s="1091"/>
      <c r="AK128" s="1092">
        <v>309853</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17.760000000000002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14858324</v>
      </c>
      <c r="AB129" s="959"/>
      <c r="AC129" s="959"/>
      <c r="AD129" s="959"/>
      <c r="AE129" s="960"/>
      <c r="AF129" s="961">
        <v>15184185</v>
      </c>
      <c r="AG129" s="959"/>
      <c r="AH129" s="959"/>
      <c r="AI129" s="959"/>
      <c r="AJ129" s="960"/>
      <c r="AK129" s="961">
        <v>15207461</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4.9000000000000004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1597174</v>
      </c>
      <c r="AB130" s="959"/>
      <c r="AC130" s="959"/>
      <c r="AD130" s="959"/>
      <c r="AE130" s="960"/>
      <c r="AF130" s="961">
        <v>1669284</v>
      </c>
      <c r="AG130" s="959"/>
      <c r="AH130" s="959"/>
      <c r="AI130" s="959"/>
      <c r="AJ130" s="960"/>
      <c r="AK130" s="961">
        <v>1767533</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13261150</v>
      </c>
      <c r="AB131" s="998"/>
      <c r="AC131" s="998"/>
      <c r="AD131" s="998"/>
      <c r="AE131" s="999"/>
      <c r="AF131" s="1000">
        <v>13514901</v>
      </c>
      <c r="AG131" s="998"/>
      <c r="AH131" s="998"/>
      <c r="AI131" s="998"/>
      <c r="AJ131" s="999"/>
      <c r="AK131" s="1000">
        <v>13439928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5.0548255620000004</v>
      </c>
      <c r="AB132" s="1104"/>
      <c r="AC132" s="1104"/>
      <c r="AD132" s="1104"/>
      <c r="AE132" s="1105"/>
      <c r="AF132" s="1106">
        <v>5.5180574389999997</v>
      </c>
      <c r="AG132" s="1104"/>
      <c r="AH132" s="1104"/>
      <c r="AI132" s="1104"/>
      <c r="AJ132" s="1105"/>
      <c r="AK132" s="1106">
        <v>4.3536989190000002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4.7</v>
      </c>
      <c r="AB133" s="1111"/>
      <c r="AC133" s="1111"/>
      <c r="AD133" s="1111"/>
      <c r="AE133" s="1112"/>
      <c r="AF133" s="1110">
        <v>4.9000000000000004</v>
      </c>
      <c r="AG133" s="1111"/>
      <c r="AH133" s="1111"/>
      <c r="AI133" s="1111"/>
      <c r="AJ133" s="1112"/>
      <c r="AK133" s="1110">
        <v>4.9000000000000004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4980074</v>
      </c>
      <c r="L9" s="264">
        <v>54522</v>
      </c>
      <c r="M9" s="265">
        <v>65114</v>
      </c>
      <c r="N9" s="266">
        <v>-16.3</v>
      </c>
    </row>
    <row r="10" spans="1:16">
      <c r="A10" s="248"/>
      <c r="B10" s="244"/>
      <c r="C10" s="244"/>
      <c r="D10" s="244"/>
      <c r="E10" s="244"/>
      <c r="F10" s="244"/>
      <c r="G10" s="1119" t="s">
        <v>472</v>
      </c>
      <c r="H10" s="1120"/>
      <c r="I10" s="1120"/>
      <c r="J10" s="1121"/>
      <c r="K10" s="267">
        <v>149198</v>
      </c>
      <c r="L10" s="268">
        <v>1633</v>
      </c>
      <c r="M10" s="269">
        <v>4538</v>
      </c>
      <c r="N10" s="270">
        <v>-64</v>
      </c>
    </row>
    <row r="11" spans="1:16" ht="13.5" customHeight="1">
      <c r="A11" s="248"/>
      <c r="B11" s="244"/>
      <c r="C11" s="244"/>
      <c r="D11" s="244"/>
      <c r="E11" s="244"/>
      <c r="F11" s="244"/>
      <c r="G11" s="1119" t="s">
        <v>473</v>
      </c>
      <c r="H11" s="1120"/>
      <c r="I11" s="1120"/>
      <c r="J11" s="1121"/>
      <c r="K11" s="267">
        <v>66083</v>
      </c>
      <c r="L11" s="268">
        <v>723</v>
      </c>
      <c r="M11" s="269">
        <v>5513</v>
      </c>
      <c r="N11" s="270">
        <v>-86.9</v>
      </c>
    </row>
    <row r="12" spans="1:16" ht="13.5" customHeight="1">
      <c r="A12" s="248"/>
      <c r="B12" s="244"/>
      <c r="C12" s="244"/>
      <c r="D12" s="244"/>
      <c r="E12" s="244"/>
      <c r="F12" s="244"/>
      <c r="G12" s="1119" t="s">
        <v>474</v>
      </c>
      <c r="H12" s="1120"/>
      <c r="I12" s="1120"/>
      <c r="J12" s="1121"/>
      <c r="K12" s="267" t="s">
        <v>475</v>
      </c>
      <c r="L12" s="268" t="s">
        <v>475</v>
      </c>
      <c r="M12" s="269">
        <v>953</v>
      </c>
      <c r="N12" s="270" t="s">
        <v>475</v>
      </c>
    </row>
    <row r="13" spans="1:16" ht="13.5" customHeight="1">
      <c r="A13" s="248"/>
      <c r="B13" s="244"/>
      <c r="C13" s="244"/>
      <c r="D13" s="244"/>
      <c r="E13" s="244"/>
      <c r="F13" s="244"/>
      <c r="G13" s="1119" t="s">
        <v>476</v>
      </c>
      <c r="H13" s="1120"/>
      <c r="I13" s="1120"/>
      <c r="J13" s="1121"/>
      <c r="K13" s="267" t="s">
        <v>475</v>
      </c>
      <c r="L13" s="268" t="s">
        <v>475</v>
      </c>
      <c r="M13" s="269">
        <v>2</v>
      </c>
      <c r="N13" s="270" t="s">
        <v>475</v>
      </c>
    </row>
    <row r="14" spans="1:16" ht="13.5" customHeight="1">
      <c r="A14" s="248"/>
      <c r="B14" s="244"/>
      <c r="C14" s="244"/>
      <c r="D14" s="244"/>
      <c r="E14" s="244"/>
      <c r="F14" s="244"/>
      <c r="G14" s="1119" t="s">
        <v>477</v>
      </c>
      <c r="H14" s="1120"/>
      <c r="I14" s="1120"/>
      <c r="J14" s="1121"/>
      <c r="K14" s="267">
        <v>219505</v>
      </c>
      <c r="L14" s="268">
        <v>2403</v>
      </c>
      <c r="M14" s="269">
        <v>2887</v>
      </c>
      <c r="N14" s="270">
        <v>-16.8</v>
      </c>
    </row>
    <row r="15" spans="1:16" ht="13.5" customHeight="1">
      <c r="A15" s="248"/>
      <c r="B15" s="244"/>
      <c r="C15" s="244"/>
      <c r="D15" s="244"/>
      <c r="E15" s="244"/>
      <c r="F15" s="244"/>
      <c r="G15" s="1119" t="s">
        <v>478</v>
      </c>
      <c r="H15" s="1120"/>
      <c r="I15" s="1120"/>
      <c r="J15" s="1121"/>
      <c r="K15" s="267">
        <v>366055</v>
      </c>
      <c r="L15" s="268">
        <v>4008</v>
      </c>
      <c r="M15" s="269">
        <v>1642</v>
      </c>
      <c r="N15" s="270">
        <v>144.1</v>
      </c>
    </row>
    <row r="16" spans="1:16">
      <c r="A16" s="248"/>
      <c r="B16" s="244"/>
      <c r="C16" s="244"/>
      <c r="D16" s="244"/>
      <c r="E16" s="244"/>
      <c r="F16" s="244"/>
      <c r="G16" s="1122" t="s">
        <v>479</v>
      </c>
      <c r="H16" s="1123"/>
      <c r="I16" s="1123"/>
      <c r="J16" s="1124"/>
      <c r="K16" s="268">
        <v>-427799</v>
      </c>
      <c r="L16" s="268">
        <v>-4684</v>
      </c>
      <c r="M16" s="269">
        <v>-6965</v>
      </c>
      <c r="N16" s="270">
        <v>-32.700000000000003</v>
      </c>
    </row>
    <row r="17" spans="1:16">
      <c r="A17" s="248"/>
      <c r="B17" s="244"/>
      <c r="C17" s="244"/>
      <c r="D17" s="244"/>
      <c r="E17" s="244"/>
      <c r="F17" s="244"/>
      <c r="G17" s="1122" t="s">
        <v>170</v>
      </c>
      <c r="H17" s="1123"/>
      <c r="I17" s="1123"/>
      <c r="J17" s="1124"/>
      <c r="K17" s="268">
        <v>5353116</v>
      </c>
      <c r="L17" s="268">
        <v>58606</v>
      </c>
      <c r="M17" s="269">
        <v>73685</v>
      </c>
      <c r="N17" s="270">
        <v>-20.5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6.19</v>
      </c>
      <c r="L21" s="281">
        <v>7.13</v>
      </c>
      <c r="M21" s="282">
        <v>-0.94</v>
      </c>
      <c r="N21" s="249"/>
      <c r="O21" s="283"/>
      <c r="P21" s="279"/>
    </row>
    <row r="22" spans="1:16" s="284" customFormat="1">
      <c r="A22" s="279"/>
      <c r="B22" s="249"/>
      <c r="C22" s="249"/>
      <c r="D22" s="249"/>
      <c r="E22" s="249"/>
      <c r="F22" s="249"/>
      <c r="G22" s="1114" t="s">
        <v>485</v>
      </c>
      <c r="H22" s="1115"/>
      <c r="I22" s="1115"/>
      <c r="J22" s="1116"/>
      <c r="K22" s="285">
        <v>97.8</v>
      </c>
      <c r="L22" s="286">
        <v>98.1</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2331722</v>
      </c>
      <c r="L32" s="294">
        <v>25528</v>
      </c>
      <c r="M32" s="295">
        <v>43359</v>
      </c>
      <c r="N32" s="296">
        <v>-41.1</v>
      </c>
    </row>
    <row r="33" spans="1:16" ht="13.5" customHeight="1">
      <c r="A33" s="248"/>
      <c r="B33" s="244"/>
      <c r="C33" s="244"/>
      <c r="D33" s="244"/>
      <c r="E33" s="244"/>
      <c r="F33" s="244"/>
      <c r="G33" s="1130" t="s">
        <v>489</v>
      </c>
      <c r="H33" s="1131"/>
      <c r="I33" s="1131"/>
      <c r="J33" s="1132"/>
      <c r="K33" s="294" t="s">
        <v>475</v>
      </c>
      <c r="L33" s="294" t="s">
        <v>475</v>
      </c>
      <c r="M33" s="295">
        <v>0</v>
      </c>
      <c r="N33" s="296" t="s">
        <v>475</v>
      </c>
    </row>
    <row r="34" spans="1:16" ht="27" customHeight="1">
      <c r="A34" s="248"/>
      <c r="B34" s="244"/>
      <c r="C34" s="244"/>
      <c r="D34" s="244"/>
      <c r="E34" s="244"/>
      <c r="F34" s="244"/>
      <c r="G34" s="1130" t="s">
        <v>490</v>
      </c>
      <c r="H34" s="1131"/>
      <c r="I34" s="1131"/>
      <c r="J34" s="1132"/>
      <c r="K34" s="294" t="s">
        <v>475</v>
      </c>
      <c r="L34" s="294" t="s">
        <v>475</v>
      </c>
      <c r="M34" s="295">
        <v>39</v>
      </c>
      <c r="N34" s="296" t="s">
        <v>475</v>
      </c>
    </row>
    <row r="35" spans="1:16" ht="27" customHeight="1">
      <c r="A35" s="248"/>
      <c r="B35" s="244"/>
      <c r="C35" s="244"/>
      <c r="D35" s="244"/>
      <c r="E35" s="244"/>
      <c r="F35" s="244"/>
      <c r="G35" s="1130" t="s">
        <v>491</v>
      </c>
      <c r="H35" s="1131"/>
      <c r="I35" s="1131"/>
      <c r="J35" s="1132"/>
      <c r="K35" s="294">
        <v>281329</v>
      </c>
      <c r="L35" s="294">
        <v>3080</v>
      </c>
      <c r="M35" s="295">
        <v>11806</v>
      </c>
      <c r="N35" s="296">
        <v>-73.900000000000006</v>
      </c>
    </row>
    <row r="36" spans="1:16" ht="27" customHeight="1">
      <c r="A36" s="248"/>
      <c r="B36" s="244"/>
      <c r="C36" s="244"/>
      <c r="D36" s="244"/>
      <c r="E36" s="244"/>
      <c r="F36" s="244"/>
      <c r="G36" s="1130" t="s">
        <v>492</v>
      </c>
      <c r="H36" s="1131"/>
      <c r="I36" s="1131"/>
      <c r="J36" s="1132"/>
      <c r="K36" s="294">
        <v>48691</v>
      </c>
      <c r="L36" s="294">
        <v>533</v>
      </c>
      <c r="M36" s="295">
        <v>1910</v>
      </c>
      <c r="N36" s="296">
        <v>-72.099999999999994</v>
      </c>
    </row>
    <row r="37" spans="1:16" ht="13.5" customHeight="1">
      <c r="A37" s="248"/>
      <c r="B37" s="244"/>
      <c r="C37" s="244"/>
      <c r="D37" s="244"/>
      <c r="E37" s="244"/>
      <c r="F37" s="244"/>
      <c r="G37" s="1130" t="s">
        <v>493</v>
      </c>
      <c r="H37" s="1131"/>
      <c r="I37" s="1131"/>
      <c r="J37" s="1132"/>
      <c r="K37" s="294">
        <v>778</v>
      </c>
      <c r="L37" s="294">
        <v>9</v>
      </c>
      <c r="M37" s="295">
        <v>1129</v>
      </c>
      <c r="N37" s="296">
        <v>-99.2</v>
      </c>
    </row>
    <row r="38" spans="1:16" ht="27" customHeight="1">
      <c r="A38" s="248"/>
      <c r="B38" s="244"/>
      <c r="C38" s="244"/>
      <c r="D38" s="244"/>
      <c r="E38" s="244"/>
      <c r="F38" s="244"/>
      <c r="G38" s="1133" t="s">
        <v>494</v>
      </c>
      <c r="H38" s="1134"/>
      <c r="I38" s="1134"/>
      <c r="J38" s="1135"/>
      <c r="K38" s="297" t="s">
        <v>475</v>
      </c>
      <c r="L38" s="297" t="s">
        <v>475</v>
      </c>
      <c r="M38" s="298">
        <v>5</v>
      </c>
      <c r="N38" s="299" t="s">
        <v>475</v>
      </c>
      <c r="O38" s="293"/>
    </row>
    <row r="39" spans="1:16">
      <c r="A39" s="248"/>
      <c r="B39" s="244"/>
      <c r="C39" s="244"/>
      <c r="D39" s="244"/>
      <c r="E39" s="244"/>
      <c r="F39" s="244"/>
      <c r="G39" s="1133" t="s">
        <v>495</v>
      </c>
      <c r="H39" s="1134"/>
      <c r="I39" s="1134"/>
      <c r="J39" s="1135"/>
      <c r="K39" s="300">
        <v>-309853</v>
      </c>
      <c r="L39" s="300">
        <v>-3392</v>
      </c>
      <c r="M39" s="301">
        <v>-5126</v>
      </c>
      <c r="N39" s="302">
        <v>-33.799999999999997</v>
      </c>
      <c r="O39" s="293"/>
    </row>
    <row r="40" spans="1:16" ht="27" customHeight="1">
      <c r="A40" s="248"/>
      <c r="B40" s="244"/>
      <c r="C40" s="244"/>
      <c r="D40" s="244"/>
      <c r="E40" s="244"/>
      <c r="F40" s="244"/>
      <c r="G40" s="1130" t="s">
        <v>496</v>
      </c>
      <c r="H40" s="1131"/>
      <c r="I40" s="1131"/>
      <c r="J40" s="1132"/>
      <c r="K40" s="300">
        <v>-1767533</v>
      </c>
      <c r="L40" s="300">
        <v>-19351</v>
      </c>
      <c r="M40" s="301">
        <v>-37205</v>
      </c>
      <c r="N40" s="302">
        <v>-48</v>
      </c>
      <c r="O40" s="293"/>
    </row>
    <row r="41" spans="1:16">
      <c r="A41" s="248"/>
      <c r="B41" s="244"/>
      <c r="C41" s="244"/>
      <c r="D41" s="244"/>
      <c r="E41" s="244"/>
      <c r="F41" s="244"/>
      <c r="G41" s="1136" t="s">
        <v>280</v>
      </c>
      <c r="H41" s="1137"/>
      <c r="I41" s="1137"/>
      <c r="J41" s="1138"/>
      <c r="K41" s="294">
        <v>585134</v>
      </c>
      <c r="L41" s="300">
        <v>6406</v>
      </c>
      <c r="M41" s="301">
        <v>15917</v>
      </c>
      <c r="N41" s="302">
        <v>-59.8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3415007</v>
      </c>
      <c r="J51" s="320">
        <v>38741</v>
      </c>
      <c r="K51" s="321">
        <v>-13.7</v>
      </c>
      <c r="L51" s="322">
        <v>40203</v>
      </c>
      <c r="M51" s="323">
        <v>4.3</v>
      </c>
      <c r="N51" s="324">
        <v>-18</v>
      </c>
    </row>
    <row r="52" spans="1:14">
      <c r="A52" s="248"/>
      <c r="B52" s="244"/>
      <c r="C52" s="244"/>
      <c r="D52" s="244"/>
      <c r="E52" s="244"/>
      <c r="F52" s="244"/>
      <c r="G52" s="325"/>
      <c r="H52" s="326" t="s">
        <v>507</v>
      </c>
      <c r="I52" s="327">
        <v>2408066</v>
      </c>
      <c r="J52" s="328">
        <v>27318</v>
      </c>
      <c r="K52" s="329">
        <v>-35.6</v>
      </c>
      <c r="L52" s="330">
        <v>23352</v>
      </c>
      <c r="M52" s="331">
        <v>-3.6</v>
      </c>
      <c r="N52" s="332">
        <v>-32</v>
      </c>
    </row>
    <row r="53" spans="1:14">
      <c r="A53" s="248"/>
      <c r="B53" s="244"/>
      <c r="C53" s="244"/>
      <c r="D53" s="244"/>
      <c r="E53" s="244"/>
      <c r="F53" s="244"/>
      <c r="G53" s="310" t="s">
        <v>508</v>
      </c>
      <c r="H53" s="311"/>
      <c r="I53" s="319">
        <v>2138390</v>
      </c>
      <c r="J53" s="320">
        <v>23999</v>
      </c>
      <c r="K53" s="321">
        <v>-38.1</v>
      </c>
      <c r="L53" s="322">
        <v>47569</v>
      </c>
      <c r="M53" s="323">
        <v>18.3</v>
      </c>
      <c r="N53" s="324">
        <v>-56.4</v>
      </c>
    </row>
    <row r="54" spans="1:14">
      <c r="A54" s="248"/>
      <c r="B54" s="244"/>
      <c r="C54" s="244"/>
      <c r="D54" s="244"/>
      <c r="E54" s="244"/>
      <c r="F54" s="244"/>
      <c r="G54" s="325"/>
      <c r="H54" s="326" t="s">
        <v>507</v>
      </c>
      <c r="I54" s="327">
        <v>1710249</v>
      </c>
      <c r="J54" s="328">
        <v>19194</v>
      </c>
      <c r="K54" s="329">
        <v>-29.7</v>
      </c>
      <c r="L54" s="330">
        <v>26255</v>
      </c>
      <c r="M54" s="331">
        <v>12.4</v>
      </c>
      <c r="N54" s="332">
        <v>-42.1</v>
      </c>
    </row>
    <row r="55" spans="1:14">
      <c r="A55" s="248"/>
      <c r="B55" s="244"/>
      <c r="C55" s="244"/>
      <c r="D55" s="244"/>
      <c r="E55" s="244"/>
      <c r="F55" s="244"/>
      <c r="G55" s="310" t="s">
        <v>509</v>
      </c>
      <c r="H55" s="311"/>
      <c r="I55" s="319">
        <v>2269841</v>
      </c>
      <c r="J55" s="320">
        <v>25023</v>
      </c>
      <c r="K55" s="321">
        <v>4.3</v>
      </c>
      <c r="L55" s="322">
        <v>50880</v>
      </c>
      <c r="M55" s="323">
        <v>7</v>
      </c>
      <c r="N55" s="324">
        <v>-2.7</v>
      </c>
    </row>
    <row r="56" spans="1:14">
      <c r="A56" s="248"/>
      <c r="B56" s="244"/>
      <c r="C56" s="244"/>
      <c r="D56" s="244"/>
      <c r="E56" s="244"/>
      <c r="F56" s="244"/>
      <c r="G56" s="325"/>
      <c r="H56" s="326" t="s">
        <v>507</v>
      </c>
      <c r="I56" s="327">
        <v>1854913</v>
      </c>
      <c r="J56" s="328">
        <v>20449</v>
      </c>
      <c r="K56" s="329">
        <v>6.5</v>
      </c>
      <c r="L56" s="330">
        <v>26879</v>
      </c>
      <c r="M56" s="331">
        <v>2.4</v>
      </c>
      <c r="N56" s="332">
        <v>4.0999999999999996</v>
      </c>
    </row>
    <row r="57" spans="1:14">
      <c r="A57" s="248"/>
      <c r="B57" s="244"/>
      <c r="C57" s="244"/>
      <c r="D57" s="244"/>
      <c r="E57" s="244"/>
      <c r="F57" s="244"/>
      <c r="G57" s="310" t="s">
        <v>510</v>
      </c>
      <c r="H57" s="311"/>
      <c r="I57" s="319">
        <v>3390537</v>
      </c>
      <c r="J57" s="320">
        <v>37174</v>
      </c>
      <c r="K57" s="321">
        <v>48.6</v>
      </c>
      <c r="L57" s="322">
        <v>63956</v>
      </c>
      <c r="M57" s="323">
        <v>25.7</v>
      </c>
      <c r="N57" s="324">
        <v>22.9</v>
      </c>
    </row>
    <row r="58" spans="1:14">
      <c r="A58" s="248"/>
      <c r="B58" s="244"/>
      <c r="C58" s="244"/>
      <c r="D58" s="244"/>
      <c r="E58" s="244"/>
      <c r="F58" s="244"/>
      <c r="G58" s="325"/>
      <c r="H58" s="326" t="s">
        <v>507</v>
      </c>
      <c r="I58" s="327">
        <v>1999837</v>
      </c>
      <c r="J58" s="328">
        <v>21927</v>
      </c>
      <c r="K58" s="329">
        <v>7.2</v>
      </c>
      <c r="L58" s="330">
        <v>29239</v>
      </c>
      <c r="M58" s="331">
        <v>8.8000000000000007</v>
      </c>
      <c r="N58" s="332">
        <v>-1.6</v>
      </c>
    </row>
    <row r="59" spans="1:14">
      <c r="A59" s="248"/>
      <c r="B59" s="244"/>
      <c r="C59" s="244"/>
      <c r="D59" s="244"/>
      <c r="E59" s="244"/>
      <c r="F59" s="244"/>
      <c r="G59" s="310" t="s">
        <v>511</v>
      </c>
      <c r="H59" s="311"/>
      <c r="I59" s="319">
        <v>3437717</v>
      </c>
      <c r="J59" s="320">
        <v>37636</v>
      </c>
      <c r="K59" s="321">
        <v>1.2</v>
      </c>
      <c r="L59" s="322">
        <v>66255</v>
      </c>
      <c r="M59" s="323">
        <v>3.6</v>
      </c>
      <c r="N59" s="324">
        <v>-2.4</v>
      </c>
    </row>
    <row r="60" spans="1:14">
      <c r="A60" s="248"/>
      <c r="B60" s="244"/>
      <c r="C60" s="244"/>
      <c r="D60" s="244"/>
      <c r="E60" s="244"/>
      <c r="F60" s="244"/>
      <c r="G60" s="325"/>
      <c r="H60" s="326" t="s">
        <v>507</v>
      </c>
      <c r="I60" s="333">
        <v>2366318</v>
      </c>
      <c r="J60" s="328">
        <v>25907</v>
      </c>
      <c r="K60" s="329">
        <v>18.2</v>
      </c>
      <c r="L60" s="330">
        <v>31822</v>
      </c>
      <c r="M60" s="331">
        <v>8.8000000000000007</v>
      </c>
      <c r="N60" s="332">
        <v>9.4</v>
      </c>
    </row>
    <row r="61" spans="1:14">
      <c r="A61" s="248"/>
      <c r="B61" s="244"/>
      <c r="C61" s="244"/>
      <c r="D61" s="244"/>
      <c r="E61" s="244"/>
      <c r="F61" s="244"/>
      <c r="G61" s="310" t="s">
        <v>512</v>
      </c>
      <c r="H61" s="334"/>
      <c r="I61" s="335">
        <v>2930298</v>
      </c>
      <c r="J61" s="336">
        <v>32515</v>
      </c>
      <c r="K61" s="337">
        <v>0.5</v>
      </c>
      <c r="L61" s="338">
        <v>53773</v>
      </c>
      <c r="M61" s="339">
        <v>11.8</v>
      </c>
      <c r="N61" s="324">
        <v>-11.3</v>
      </c>
    </row>
    <row r="62" spans="1:14">
      <c r="A62" s="248"/>
      <c r="B62" s="244"/>
      <c r="C62" s="244"/>
      <c r="D62" s="244"/>
      <c r="E62" s="244"/>
      <c r="F62" s="244"/>
      <c r="G62" s="325"/>
      <c r="H62" s="326" t="s">
        <v>507</v>
      </c>
      <c r="I62" s="327">
        <v>2067877</v>
      </c>
      <c r="J62" s="328">
        <v>22959</v>
      </c>
      <c r="K62" s="329">
        <v>-6.7</v>
      </c>
      <c r="L62" s="330">
        <v>27509</v>
      </c>
      <c r="M62" s="331">
        <v>5.8</v>
      </c>
      <c r="N62" s="332">
        <v>-12.5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19.96</v>
      </c>
      <c r="G47" s="12">
        <v>22.88</v>
      </c>
      <c r="H47" s="12">
        <v>21.19</v>
      </c>
      <c r="I47" s="12">
        <v>20.86</v>
      </c>
      <c r="J47" s="13">
        <v>17.84</v>
      </c>
    </row>
    <row r="48" spans="2:10" ht="57.75" customHeight="1">
      <c r="B48" s="14"/>
      <c r="C48" s="1141" t="s">
        <v>4</v>
      </c>
      <c r="D48" s="1141"/>
      <c r="E48" s="1142"/>
      <c r="F48" s="15">
        <v>6.62</v>
      </c>
      <c r="G48" s="16">
        <v>8.42</v>
      </c>
      <c r="H48" s="16">
        <v>8.5</v>
      </c>
      <c r="I48" s="16">
        <v>7.85</v>
      </c>
      <c r="J48" s="17">
        <v>7.91</v>
      </c>
    </row>
    <row r="49" spans="2:10" ht="57.75" customHeight="1" thickBot="1">
      <c r="B49" s="18"/>
      <c r="C49" s="1143" t="s">
        <v>5</v>
      </c>
      <c r="D49" s="1143"/>
      <c r="E49" s="1144"/>
      <c r="F49" s="19">
        <v>4.7300000000000004</v>
      </c>
      <c r="G49" s="20">
        <v>5.12</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522</v>
      </c>
      <c r="D34" s="1151"/>
      <c r="E34" s="1152"/>
      <c r="F34" s="32">
        <v>37.76</v>
      </c>
      <c r="G34" s="33">
        <v>37.700000000000003</v>
      </c>
      <c r="H34" s="33">
        <v>37.409999999999997</v>
      </c>
      <c r="I34" s="33">
        <v>36.61</v>
      </c>
      <c r="J34" s="34">
        <v>32.11</v>
      </c>
      <c r="K34" s="22"/>
      <c r="L34" s="22"/>
      <c r="M34" s="22"/>
      <c r="N34" s="22"/>
      <c r="O34" s="22"/>
      <c r="P34" s="22"/>
    </row>
    <row r="35" spans="1:16" ht="39" customHeight="1">
      <c r="A35" s="22"/>
      <c r="B35" s="35"/>
      <c r="C35" s="1145" t="s">
        <v>523</v>
      </c>
      <c r="D35" s="1146"/>
      <c r="E35" s="1147"/>
      <c r="F35" s="36">
        <v>6.49</v>
      </c>
      <c r="G35" s="37">
        <v>8.19</v>
      </c>
      <c r="H35" s="37">
        <v>8.24</v>
      </c>
      <c r="I35" s="37">
        <v>7.77</v>
      </c>
      <c r="J35" s="38">
        <v>7.81</v>
      </c>
      <c r="K35" s="22"/>
      <c r="L35" s="22"/>
      <c r="M35" s="22"/>
      <c r="N35" s="22"/>
      <c r="O35" s="22"/>
      <c r="P35" s="22"/>
    </row>
    <row r="36" spans="1:16" ht="39" customHeight="1">
      <c r="A36" s="22"/>
      <c r="B36" s="35"/>
      <c r="C36" s="1145" t="s">
        <v>524</v>
      </c>
      <c r="D36" s="1146"/>
      <c r="E36" s="1147"/>
      <c r="F36" s="36">
        <v>1.72</v>
      </c>
      <c r="G36" s="37">
        <v>1.88</v>
      </c>
      <c r="H36" s="37">
        <v>2.42</v>
      </c>
      <c r="I36" s="37">
        <v>3.19</v>
      </c>
      <c r="J36" s="38">
        <v>3.09</v>
      </c>
      <c r="K36" s="22"/>
      <c r="L36" s="22"/>
      <c r="M36" s="22"/>
      <c r="N36" s="22"/>
      <c r="O36" s="22"/>
      <c r="P36" s="22"/>
    </row>
    <row r="37" spans="1:16" ht="39" customHeight="1">
      <c r="A37" s="22"/>
      <c r="B37" s="35"/>
      <c r="C37" s="1145" t="s">
        <v>525</v>
      </c>
      <c r="D37" s="1146"/>
      <c r="E37" s="1147"/>
      <c r="F37" s="36">
        <v>0.28000000000000003</v>
      </c>
      <c r="G37" s="37">
        <v>0.24</v>
      </c>
      <c r="H37" s="37">
        <v>0.15</v>
      </c>
      <c r="I37" s="37">
        <v>0.22</v>
      </c>
      <c r="J37" s="38">
        <v>0.36</v>
      </c>
      <c r="K37" s="22"/>
      <c r="L37" s="22"/>
      <c r="M37" s="22"/>
      <c r="N37" s="22"/>
      <c r="O37" s="22"/>
      <c r="P37" s="22"/>
    </row>
    <row r="38" spans="1:16" ht="39" customHeight="1">
      <c r="A38" s="22"/>
      <c r="B38" s="35"/>
      <c r="C38" s="1145" t="s">
        <v>526</v>
      </c>
      <c r="D38" s="1146"/>
      <c r="E38" s="1147"/>
      <c r="F38" s="36">
        <v>0.62</v>
      </c>
      <c r="G38" s="37">
        <v>0.51</v>
      </c>
      <c r="H38" s="37">
        <v>0.64</v>
      </c>
      <c r="I38" s="37">
        <v>0.41</v>
      </c>
      <c r="J38" s="38">
        <v>0.1</v>
      </c>
      <c r="K38" s="22"/>
      <c r="L38" s="22"/>
      <c r="M38" s="22"/>
      <c r="N38" s="22"/>
      <c r="O38" s="22"/>
      <c r="P38" s="22"/>
    </row>
    <row r="39" spans="1:16" ht="39" customHeight="1">
      <c r="A39" s="22"/>
      <c r="B39" s="35"/>
      <c r="C39" s="1145" t="s">
        <v>527</v>
      </c>
      <c r="D39" s="1146"/>
      <c r="E39" s="1147"/>
      <c r="F39" s="36">
        <v>0.05</v>
      </c>
      <c r="G39" s="37">
        <v>0.17</v>
      </c>
      <c r="H39" s="37">
        <v>0.17</v>
      </c>
      <c r="I39" s="37">
        <v>0.03</v>
      </c>
      <c r="J39" s="38">
        <v>0.05</v>
      </c>
      <c r="K39" s="22"/>
      <c r="L39" s="22"/>
      <c r="M39" s="22"/>
      <c r="N39" s="22"/>
      <c r="O39" s="22"/>
      <c r="P39" s="22"/>
    </row>
    <row r="40" spans="1:16" ht="39" customHeight="1">
      <c r="A40" s="22"/>
      <c r="B40" s="35"/>
      <c r="C40" s="1145" t="s">
        <v>528</v>
      </c>
      <c r="D40" s="1146"/>
      <c r="E40" s="1147"/>
      <c r="F40" s="36">
        <v>0.04</v>
      </c>
      <c r="G40" s="37">
        <v>0.04</v>
      </c>
      <c r="H40" s="37">
        <v>0.04</v>
      </c>
      <c r="I40" s="37">
        <v>0.03</v>
      </c>
      <c r="J40" s="38">
        <v>0.03</v>
      </c>
      <c r="K40" s="22"/>
      <c r="L40" s="22"/>
      <c r="M40" s="22"/>
      <c r="N40" s="22"/>
      <c r="O40" s="22"/>
      <c r="P40" s="22"/>
    </row>
    <row r="41" spans="1:16" ht="39" customHeight="1">
      <c r="A41" s="22"/>
      <c r="B41" s="35"/>
      <c r="C41" s="1145" t="s">
        <v>529</v>
      </c>
      <c r="D41" s="1146"/>
      <c r="E41" s="1147"/>
      <c r="F41" s="36">
        <v>0.03</v>
      </c>
      <c r="G41" s="37">
        <v>0.03</v>
      </c>
      <c r="H41" s="37">
        <v>0.03</v>
      </c>
      <c r="I41" s="37">
        <v>0.06</v>
      </c>
      <c r="J41" s="38">
        <v>0.01</v>
      </c>
      <c r="K41" s="22"/>
      <c r="L41" s="22"/>
      <c r="M41" s="22"/>
      <c r="N41" s="22"/>
      <c r="O41" s="22"/>
      <c r="P41" s="22"/>
    </row>
    <row r="42" spans="1:16" ht="39" customHeight="1">
      <c r="A42" s="22"/>
      <c r="B42" s="39"/>
      <c r="C42" s="1145" t="s">
        <v>530</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531</v>
      </c>
      <c r="D43" s="1149"/>
      <c r="E43" s="1150"/>
      <c r="F43" s="41">
        <v>0.02</v>
      </c>
      <c r="G43" s="42">
        <v>0.02</v>
      </c>
      <c r="H43" s="42">
        <v>0.02</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2036</v>
      </c>
      <c r="L45" s="60">
        <v>2195</v>
      </c>
      <c r="M45" s="60">
        <v>2280</v>
      </c>
      <c r="N45" s="60">
        <v>2344</v>
      </c>
      <c r="O45" s="61">
        <v>2332</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319</v>
      </c>
      <c r="L48" s="64">
        <v>311</v>
      </c>
      <c r="M48" s="64">
        <v>327</v>
      </c>
      <c r="N48" s="64">
        <v>318</v>
      </c>
      <c r="O48" s="65">
        <v>281</v>
      </c>
      <c r="P48" s="48"/>
      <c r="Q48" s="48"/>
      <c r="R48" s="48"/>
      <c r="S48" s="48"/>
      <c r="T48" s="48"/>
      <c r="U48" s="48"/>
    </row>
    <row r="49" spans="1:21" ht="30.75" customHeight="1">
      <c r="A49" s="48"/>
      <c r="B49" s="1163"/>
      <c r="C49" s="1164"/>
      <c r="D49" s="62"/>
      <c r="E49" s="1155" t="s">
        <v>16</v>
      </c>
      <c r="F49" s="1155"/>
      <c r="G49" s="1155"/>
      <c r="H49" s="1155"/>
      <c r="I49" s="1155"/>
      <c r="J49" s="1156"/>
      <c r="K49" s="63">
        <v>77</v>
      </c>
      <c r="L49" s="64">
        <v>51</v>
      </c>
      <c r="M49" s="64">
        <v>49</v>
      </c>
      <c r="N49" s="64">
        <v>48</v>
      </c>
      <c r="O49" s="65">
        <v>49</v>
      </c>
      <c r="P49" s="48"/>
      <c r="Q49" s="48"/>
      <c r="R49" s="48"/>
      <c r="S49" s="48"/>
      <c r="T49" s="48"/>
      <c r="U49" s="48"/>
    </row>
    <row r="50" spans="1:21" ht="30.75" customHeight="1">
      <c r="A50" s="48"/>
      <c r="B50" s="1163"/>
      <c r="C50" s="1164"/>
      <c r="D50" s="62"/>
      <c r="E50" s="1155" t="s">
        <v>17</v>
      </c>
      <c r="F50" s="1155"/>
      <c r="G50" s="1155"/>
      <c r="H50" s="1155"/>
      <c r="I50" s="1155"/>
      <c r="J50" s="1156"/>
      <c r="K50" s="63">
        <v>0</v>
      </c>
      <c r="L50" s="64">
        <v>1</v>
      </c>
      <c r="M50" s="64">
        <v>1</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1824</v>
      </c>
      <c r="L52" s="64">
        <v>1976</v>
      </c>
      <c r="M52" s="64">
        <v>1985</v>
      </c>
      <c r="N52" s="64">
        <v>1966</v>
      </c>
      <c r="O52" s="65">
        <v>2076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608</v>
      </c>
      <c r="L53" s="69">
        <v>582</v>
      </c>
      <c r="M53" s="69">
        <v>672</v>
      </c>
      <c r="N53" s="69">
        <v>745</v>
      </c>
      <c r="O53" s="70">
        <v>587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小貝 知輝</cp:lastModifiedBy>
  <cp:lastPrinted>2016-04-21T23:33:04Z</cp:lastPrinted>
  <dcterms:created xsi:type="dcterms:W3CDTF">2016-02-15T01:03:35Z</dcterms:created>
  <dcterms:modified xsi:type="dcterms:W3CDTF">2016-04-27T06:58:58Z</dcterms:modified>
</cp:coreProperties>
</file>