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Dstfs02\01170_市町村課$\01_所属全体フォルダ\5財政班\07fy\050_地方公会計\07_令和5年度財政状況資料集の作成について(ストック情報）\6_作業用\"/>
    </mc:Choice>
  </mc:AlternateContent>
  <xr:revisionPtr revIDLastSave="0" documentId="13_ncr:1_{F1064179-CC50-4CC4-AAC8-EA95B03CEBF4}"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W40" i="10" s="1"/>
  <c r="BW41" i="10" s="1"/>
  <c r="BW42" i="10" s="1"/>
  <c r="BW43" i="10" s="1"/>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<sst xmlns="http://schemas.openxmlformats.org/spreadsheetml/2006/main" count="1232" uniqueCount="576">
  <si>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</si>
  <si>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</si>
  <si>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</si>
  <si>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</si>
  <si>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</si>
  <si>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</si>
  <si>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</si>
  <si>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</si>
  <si>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</si>
  <si>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</si>
  <si>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</si>
  <si>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</si>
  <si>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</si>
  <si>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</si>
  <si>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</si>
  <si>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</si>
  <si>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</si>
  <si>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</si>
  <si>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</si>
  <si>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</si>
  <si>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</si>
  <si>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</si>
  <si>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</si>
  <si>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</si>
  <si>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</si>
  <si>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</si>
  <si>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</si>
  <si>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</si>
  <si>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</si>
  <si>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</si>
  <si>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</si>
  <si>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</si>
  <si>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</si>
  <si>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</si>
  <si>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</si>
  <si>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</si>
  <si>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</si>
  <si>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</si>
  <si>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</si>
  <si>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</si>
  <si>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</si>
  <si>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</si>
  <si>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</si>
  <si>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</si>
  <si>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</si>
  <si>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</si>
  <si>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</si>
  <si>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</si>
  <si>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</si>
  <si>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</si>
  <si>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</si>
  <si>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</si>
  <si>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</si>
  <si>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</si>
  <si>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</si>
  <si>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</si>
  <si>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</si>
  <si>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</si>
  <si>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</si>
  <si>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</si>
  <si>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</si>
  <si>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</si>
  <si>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</si>
  <si>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</si>
  <si>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</si>
  <si>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</si>
  <si>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</si>
  <si>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</si>
  <si>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</si>
  <si>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</si>
  <si>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</si>
  <si>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</si>
  <si>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</si>
  <si>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</si>
  <si>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</si>
  <si>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</si>
  <si>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</si>
  <si>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</si>
  <si>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</si>
  <si>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</si>
  <si>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</si>
  <si>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</si>
  <si>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</si>
  <si>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</si>
  <si>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</si>
  <si>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</si>
  <si>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</si>
  <si>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</si>
  <si>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</si>
  <si>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</si>
  <si>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</si>
  <si>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</si>
  <si>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</si>
  <si>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</si>
  <si>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四街道市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</si>
  <si>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</si>
  <si>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</si>
  <si>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</si>
  <si>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</si>
  <si>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</si>
  <si>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</si>
  <si>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</si>
  <si>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</si>
  <si>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</si>
  <si>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</si>
  <si>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</si>
  <si>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</si>
  <si>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</si>
  <si>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</si>
  <si>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</si>
  <si>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</si>
  <si>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</si>
  <si>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</si>
  <si>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</si>
  <si>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</si>
  <si>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</si>
  <si>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</si>
  <si>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</si>
  <si>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</si>
  <si>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</si>
  <si>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</si>
  <si>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</si>
  <si>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</si>
  <si>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</si>
  <si>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</si>
  <si>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</si>
  <si>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</si>
  <si>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</si>
  <si>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</si>
  <si>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</si>
  <si>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</si>
  <si>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</si>
  <si>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</si>
  <si>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</si>
  <si>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</si>
  <si>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</si>
  <si>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</si>
  <si>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</si>
  <si>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</si>
  <si>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</si>
  <si>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</si>
  <si>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</si>
  <si>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</si>
  <si>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</si>
  <si>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-0.1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</si>
  <si>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</si>
  <si>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</si>
  <si>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</si>
  <si>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</si>
  <si>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</si>
  <si>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</si>
  <si>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</si>
  <si>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</si>
  <si>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</si>
  <si>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</si>
  <si>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</si>
  <si>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</si>
  <si>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</si>
  <si>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</si>
  <si>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</si>
  <si>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</si>
  <si>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</si>
  <si>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</si>
  <si>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</si>
  <si>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</si>
  <si>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</si>
  <si>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</si>
  <si>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</si>
  <si>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</si>
  <si>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</si>
  <si>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</si>
  <si>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</si>
  <si>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</si>
  <si>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</si>
  <si>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</si>
  <si>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</si>
  <si>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</si>
  <si>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</si>
  <si>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</si>
  <si>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</si>
  <si>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</si>
  <si>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</si>
  <si>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</si>
  <si>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</si>
  <si>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</si>
  <si>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</si>
  <si>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</si>
  <si>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</si>
  <si>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</si>
  <si>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</si>
  <si>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</si>
  <si>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</si>
  <si>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</si>
  <si>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</si>
  <si>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</si>
  <si>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</si>
  <si>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</si>
  <si>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</si>
  <si>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</si>
  <si>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</si>
  <si>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</si>
  <si>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</si>
  <si>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</si>
  <si>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千葉県四街道市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</si>
  <si>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</si>
  <si>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</si>
  <si>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</si>
  <si>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</si>
  <si>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</si>
  <si>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</si>
  <si>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</si>
  <si>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</si>
  <si>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</si>
  <si>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</si>
  <si>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</si>
  <si>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</si>
  <si>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</si>
  <si>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</si>
  <si>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</si>
  <si>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</si>
  <si>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</si>
  <si>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</si>
  <si>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</si>
  <si>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</si>
  <si>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</si>
  <si>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</si>
  <si>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</si>
  <si>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</si>
  <si>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</si>
  <si>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</si>
  <si>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</si>
  <si>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</si>
  <si>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</si>
  <si>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</si>
  <si>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</si>
  <si>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</si>
  <si>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</si>
  <si>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</si>
  <si>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</si>
  <si>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</si>
  <si>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</si>
  <si>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</si>
  <si>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</si>
  <si>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</si>
  <si>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</si>
  <si>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</si>
  <si>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</si>
  <si>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</si>
  <si>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</si>
  <si>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</si>
  <si>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</si>
  <si>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</si>
  <si>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</si>
  <si>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</si>
  <si>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</si>
  <si>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</si>
  <si>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</si>
  <si>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</si>
  <si>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</si>
  <si>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</si>
  <si>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</si>
  <si>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</si>
  <si>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</si>
  <si>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</si>
  <si>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</si>
  <si>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</si>
  <si>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</si>
  <si>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</si>
  <si>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</si>
  <si>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</si>
  <si>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</si>
  <si>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</si>
  <si>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</si>
  <si>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</si>
  <si>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</si>
  <si>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</si>
  <si>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</si>
  <si>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</si>
  <si>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</si>
  <si>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</si>
  <si>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</si>
  <si>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</si>
  <si>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</si>
  <si>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</si>
  <si>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</si>
  <si>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</si>
  <si>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</si>
  <si>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</si>
  <si>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</si>
  <si>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</si>
  <si>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</si>
  <si>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</si>
  <si>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</si>
  <si>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</si>
  <si>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</si>
  <si>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</si>
  <si>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</si>
  <si>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</si>
  <si>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</si>
  <si>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</si>
  <si>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</si>
  <si>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</si>
  <si>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</si>
  <si>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</si>
  <si>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</si>
  <si>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</si>
  <si>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</si>
  <si>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</si>
  <si>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</si>
  <si>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</si>
  <si>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</si>
  <si>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</si>
  <si>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</si>
  <si>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</si>
  <si>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</si>
  <si>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</si>
  <si>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</si>
  <si>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</si>
  <si>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</si>
  <si>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</si>
  <si>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</si>
  <si>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</si>
  <si>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</si>
  <si>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</si>
  <si>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</si>
  <si>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</si>
  <si>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</si>
  <si>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</si>
  <si>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</si>
  <si>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</si>
  <si>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</si>
  <si>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</si>
  <si>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</si>
  <si>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</si>
  <si>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</si>
  <si>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</si>
  <si>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</si>
  <si>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</si>
  <si>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</si>
  <si>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</si>
  <si>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</si>
  <si>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</si>
  <si>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</si>
  <si>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</si>
  <si>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</si>
  <si>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</si>
  <si>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</si>
  <si>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</si>
  <si>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</si>
  <si>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</si>
  <si>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</si>
  <si>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</si>
  <si>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</si>
  <si>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</si>
  <si>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千葉県四街道市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</si>
  <si>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</si>
  <si>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</si>
  <si>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</si>
  <si>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</si>
  <si>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</si>
  <si>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</si>
  <si>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</si>
  <si>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</si>
  <si>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</si>
  <si>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</si>
  <si>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</si>
  <si>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</si>
  <si>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</si>
  <si>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</si>
  <si>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</si>
  <si>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</si>
  <si>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</si>
  <si>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</si>
  <si>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</si>
  <si>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</si>
  <si>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</si>
  <si>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</si>
  <si>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</si>
  <si>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</si>
  <si>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</si>
  <si>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</si>
  <si>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</si>
  <si>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</si>
  <si>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</si>
  <si>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</si>
  <si>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</si>
  <si>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</si>
  <si>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</si>
  <si>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</si>
  <si>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</si>
  <si>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</si>
  <si>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</si>
  <si>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</si>
  <si>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</si>
  <si>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</si>
  <si>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</si>
  <si>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</si>
  <si>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</si>
  <si>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</si>
  <si>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</si>
  <si>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</si>
  <si>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</si>
  <si>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</si>
  <si>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</si>
  <si>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</si>
  <si>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</si>
  <si>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</si>
  <si>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</si>
  <si>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</si>
  <si>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</si>
  <si>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</si>
  <si>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</si>
  <si>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</si>
  <si>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</si>
  <si>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</si>
  <si>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</si>
  <si>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</si>
  <si>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</si>
  <si>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</si>
  <si>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</si>
  <si>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</si>
  <si>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</si>
  <si>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</si>
  <si>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</si>
  <si>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</si>
  <si>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</si>
  <si>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</si>
  <si>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</si>
  <si>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</si>
  <si>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</si>
  <si>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</si>
  <si>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</si>
  <si>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</si>
  <si>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</si>
  <si>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</si>
  <si>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</si>
  <si>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</si>
  <si>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</si>
  <si>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</si>
  <si>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</si>
  <si>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</si>
  <si>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</si>
  <si>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</si>
  <si>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</si>
  <si>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</si>
  <si>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</si>
  <si>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</si>
  <si>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</si>
  <si>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</si>
  <si>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</si>
  <si>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</si>
  <si>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</si>
  <si>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</si>
  <si>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</si>
  <si>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</si>
  <si>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</si>
  <si>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</si>
  <si>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</si>
  <si>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</si>
  <si>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</si>
  <si>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</si>
  <si>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</si>
  <si>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</si>
  <si>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</si>
  <si>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</si>
  <si>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</si>
  <si>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</si>
  <si>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</si>
  <si>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</si>
  <si>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</si>
  <si>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</si>
  <si>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</si>
  <si>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</si>
  <si>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</si>
  <si>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</si>
  <si>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</si>
  <si>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</si>
  <si>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</si>
  <si>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</si>
  <si>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</si>
  <si>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</si>
  <si>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</si>
  <si>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</si>
  <si>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</si>
  <si>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</si>
  <si>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</si>
  <si>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</si>
  <si>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</si>
  <si>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</si>
  <si>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</si>
  <si>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</si>
  <si>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</si>
  <si>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</si>
  <si>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</si>
  <si>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</si>
  <si>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</si>
  <si>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</si>
  <si>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</si>
  <si>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</si>
  <si>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</si>
  <si>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</si>
  <si>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</si>
  <si>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</si>
  <si>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</si>
  <si>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</si>
  <si>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</si>
  <si>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</si>
  <si>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</si>
  <si>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</si>
  <si>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</si>
  <si>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</si>
  <si>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</si>
  <si>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</si>
  <si>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</si>
  <si>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</si>
  <si>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</si>
  <si>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</si>
  <si>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</si>
  <si>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</si>
  <si>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</si>
  <si>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</si>
  <si>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</si>
  <si>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</si>
  <si>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</si>
  <si>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</si>
  <si>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</si>
  <si>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</si>
  <si>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</si>
  <si>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</si>
  <si>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5.93</t>
  </si>
  <si>
    <t>水道事業会計</t>
  </si>
  <si>
    <t>一般会計</t>
  </si>
  <si>
    <t>下水道事業会計</t>
  </si>
  <si>
    <t>介護保険特別会計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</si>
  <si>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</si>
  <si>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</si>
  <si>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</si>
  <si>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</si>
  <si>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</si>
  <si>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</si>
  <si>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</si>
  <si>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</si>
  <si>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</si>
  <si>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</si>
  <si>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t>
    <phoneticPr fontId="2"/>
  </si>
  <si>
    <t>印旛郡市広域市町村圏事務組合（一般会計）</t>
    <phoneticPr fontId="10"/>
  </si>
  <si>
    <t>印旛郡市広域市町村圏事務組合（水道用水供給事業会計）</t>
    <phoneticPr fontId="10"/>
  </si>
  <si>
    <t>印旛衛生施設管理組合（一般会計）</t>
    <phoneticPr fontId="10"/>
  </si>
  <si>
    <t>佐倉市、四街道市、酒々井町葬祭組合（一般会計）</t>
    <phoneticPr fontId="10"/>
  </si>
  <si>
    <t>印旛利根川水防事務組合（一般会計）</t>
    <phoneticPr fontId="10"/>
  </si>
  <si>
    <t>千葉県市町村総合事務組合（一般会計）</t>
    <rPh sb="0" eb="3">
      <t>チバケン</t>
    </rPh>
    <rPh sb="3" eb="6">
      <t>シチョウソン</t>
    </rPh>
    <rPh sb="6" eb="8">
      <t>ソウゴウ</t>
    </rPh>
    <rPh sb="8" eb="10">
      <t>ジム</t>
    </rPh>
    <rPh sb="10" eb="12">
      <t>クミアイ</t>
    </rPh>
    <rPh sb="13" eb="15">
      <t>イッパン</t>
    </rPh>
    <rPh sb="15" eb="17">
      <t>カイケイ</t>
    </rPh>
    <phoneticPr fontId="5"/>
  </si>
  <si>
    <t>千葉県市町村総合事務組合（千葉県自治会館管理運営特別会計）</t>
    <rPh sb="0" eb="3">
      <t>チバケン</t>
    </rPh>
    <rPh sb="3" eb="6">
      <t>シチョウソン</t>
    </rPh>
    <rPh sb="6" eb="8">
      <t>ソウゴウ</t>
    </rPh>
    <rPh sb="8" eb="10">
      <t>ジム</t>
    </rPh>
    <rPh sb="10" eb="12">
      <t>クミアイ</t>
    </rPh>
    <rPh sb="13" eb="16">
      <t>チバケン</t>
    </rPh>
    <rPh sb="16" eb="18">
      <t>ジチ</t>
    </rPh>
    <rPh sb="18" eb="20">
      <t>カイカン</t>
    </rPh>
    <rPh sb="20" eb="22">
      <t>カンリ</t>
    </rPh>
    <rPh sb="22" eb="24">
      <t>ウンエイ</t>
    </rPh>
    <rPh sb="24" eb="26">
      <t>トクベツ</t>
    </rPh>
    <rPh sb="26" eb="27">
      <t>カイ</t>
    </rPh>
    <rPh sb="27" eb="28">
      <t>ケイ</t>
    </rPh>
    <phoneticPr fontId="5"/>
  </si>
  <si>
    <t>千葉県市町村総合事務組合（千葉県自治研修センター特別会計）</t>
    <rPh sb="0" eb="3">
      <t>チバケン</t>
    </rPh>
    <rPh sb="3" eb="6">
      <t>シチョウソン</t>
    </rPh>
    <rPh sb="6" eb="8">
      <t>ソウゴウ</t>
    </rPh>
    <rPh sb="8" eb="10">
      <t>ジム</t>
    </rPh>
    <rPh sb="10" eb="12">
      <t>クミアイ</t>
    </rPh>
    <rPh sb="13" eb="16">
      <t>チバケン</t>
    </rPh>
    <rPh sb="16" eb="18">
      <t>ジチ</t>
    </rPh>
    <rPh sb="18" eb="20">
      <t>ケンシュウ</t>
    </rPh>
    <rPh sb="24" eb="26">
      <t>トクベツ</t>
    </rPh>
    <rPh sb="26" eb="27">
      <t>カイ</t>
    </rPh>
    <rPh sb="27" eb="28">
      <t>ケイ</t>
    </rPh>
    <phoneticPr fontId="5"/>
  </si>
  <si>
    <t>千葉県市町村総合事務組合（千葉県市町村交通災害共済特別会計）</t>
    <rPh sb="0" eb="3">
      <t>チバケン</t>
    </rPh>
    <rPh sb="3" eb="6">
      <t>シチョウソン</t>
    </rPh>
    <rPh sb="6" eb="8">
      <t>ソウゴウ</t>
    </rPh>
    <rPh sb="8" eb="10">
      <t>ジム</t>
    </rPh>
    <rPh sb="10" eb="12">
      <t>クミアイ</t>
    </rPh>
    <rPh sb="13" eb="16">
      <t>チバケン</t>
    </rPh>
    <rPh sb="16" eb="19">
      <t>シチョウソン</t>
    </rPh>
    <rPh sb="19" eb="21">
      <t>コウツウ</t>
    </rPh>
    <rPh sb="21" eb="23">
      <t>サイガイ</t>
    </rPh>
    <rPh sb="23" eb="25">
      <t>キョウサイ</t>
    </rPh>
    <rPh sb="25" eb="27">
      <t>トクベツ</t>
    </rPh>
    <rPh sb="27" eb="28">
      <t>カイ</t>
    </rPh>
    <rPh sb="28" eb="29">
      <t>ケイ</t>
    </rPh>
    <phoneticPr fontId="5"/>
  </si>
  <si>
    <t>千葉県後期高齢者医療広域連合（一般会計）</t>
    <rPh sb="0" eb="3">
      <t>チバケン</t>
    </rPh>
    <rPh sb="3" eb="5">
      <t>コウキ</t>
    </rPh>
    <rPh sb="5" eb="8">
      <t>コウレイシャ</t>
    </rPh>
    <rPh sb="8" eb="10">
      <t>イリョウ</t>
    </rPh>
    <rPh sb="10" eb="12">
      <t>コウイキ</t>
    </rPh>
    <rPh sb="12" eb="14">
      <t>レンゴウ</t>
    </rPh>
    <rPh sb="15" eb="17">
      <t>イッパン</t>
    </rPh>
    <rPh sb="17" eb="19">
      <t>カイケイ</t>
    </rPh>
    <phoneticPr fontId="5"/>
  </si>
  <si>
    <t>千葉県後期高齢者医療広域連合（後期高齢者医療特別会計）</t>
    <rPh sb="0" eb="3">
      <t>チバケン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</si>
  <si>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四街道市地域振興財団</t>
    <rPh sb="0" eb="4">
      <t>ヨツカイドウシ</t>
    </rPh>
    <rPh sb="4" eb="6">
      <t>チイキ</t>
    </rPh>
    <rPh sb="6" eb="8">
      <t>シンコウ</t>
    </rPh>
    <rPh sb="8" eb="10">
      <t>ザイダン</t>
    </rPh>
    <phoneticPr fontId="10"/>
  </si>
  <si>
    <t>住みよい豊かなまちづくり推進基金</t>
  </si>
  <si>
    <t>庁舎建設基金</t>
  </si>
  <si>
    <t>廃棄物処理施設建設基金</t>
  </si>
  <si>
    <t>花と緑の基金</t>
  </si>
  <si>
    <t>社会福祉基金</t>
  </si>
  <si>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</si>
  <si>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</si>
  <si>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</si>
  <si>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</si>
  <si>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</si>
  <si>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の新規発行を抑制してきた結果、将来負担すべき債務に対して、充当可能基金などの充当可能財源が上回るため、将来負担比率は算定されない状況を維持している。一方、有形固定資産減価償却率は類似団体平均をやや上回る水準で上昇傾向にあり、本市の公共施設の多くが昭和50年代から平成初期に建設されたことによる老朽化が背景にある。今後は、公共施設等総合管理計画に基づき、施設の更新・統廃合・長寿命化などの老朽化対策を計画的に実施していく。</t>
    <rPh sb="0" eb="213">
      <t>ジョウショウケイコウ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</si>
  <si>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</si>
  <si>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</si>
  <si>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</si>
  <si>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</si>
  <si>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</si>
  <si>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</si>
  <si>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地方債の新規発行を抑制してきた結果、将来負担すべき債務に対して、充当可能基金などの充当可能財源が上回るため、将来負担比率は算定されない状況を維持している。実質公債費比率は類似団体平均を大きく下回る水準となっているが、庁舎建替えに伴う起債の償還による公債費の増加により前年度から0.4ポイント増加した。今後は庁舎建替えや文化センター大規模改修等を予定しており、地方債の新規発行等により将来負担比率、実質公債費比率が上昇していくことが考えられるため、これまで以上に公債費の適正化に取り組んでいく必要がある。</t>
    <rPh sb="89" eb="91">
      <t>ヘイキン</t>
    </rPh>
    <rPh sb="92" eb="93">
      <t>オオ</t>
    </rPh>
    <rPh sb="95" eb="97">
      <t>シタマワ</t>
    </rPh>
    <rPh sb="108" eb="110">
      <t>チョウシャ</t>
    </rPh>
    <rPh sb="110" eb="112">
      <t>タテカ</t>
    </rPh>
    <rPh sb="114" eb="115">
      <t>トモナ</t>
    </rPh>
    <rPh sb="116" eb="118">
      <t>キサイ</t>
    </rPh>
    <rPh sb="119" eb="121">
      <t>ショウカン</t>
    </rPh>
    <rPh sb="124" eb="127">
      <t>ゼンネンド</t>
    </rPh>
    <rPh sb="136" eb="138">
      <t>ゾウカ</t>
    </rPh>
    <rPh sb="170" eb="173">
      <t>チホウサイ</t>
    </rPh>
    <rPh sb="174" eb="176">
      <t>シンキ</t>
    </rPh>
    <rPh sb="176" eb="178">
      <t>ハッコウ</t>
    </rPh>
    <rPh sb="178" eb="179">
      <t>トウ</t>
    </rPh>
    <rPh sb="182" eb="184">
      <t>ショウライ</t>
    </rPh>
    <rPh sb="184" eb="186">
      <t>フタン</t>
    </rPh>
    <rPh sb="186" eb="188">
      <t>ヒリツ</t>
    </rPh>
    <rPh sb="189" eb="191">
      <t>ジッシツ</t>
    </rPh>
    <rPh sb="191" eb="194">
      <t>コウサイヒ</t>
    </rPh>
    <rPh sb="194" eb="196">
      <t>ヒリツ</t>
    </rPh>
    <phoneticPr fontId="10"/>
  </si>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</sst>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23634FD-9A2B-43EC-8474-6F42D86E106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AE12-4B04-98E5-E3D34640434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17273</c:v>
                </c:pt>
                <c:pt idx="1">
                  <c:v>23220</c:v>
                </c:pt>
                <c:pt idx="2">
                  <c:v>25831</c:v>
                </c:pt>
                <c:pt idx="3">
                  <c:v>39543</c:v>
                </c:pt>
                <c:pt idx="4">
                  <c:v>22018</c:v>
                </c:pt>
              </c:numCache>
            </c:numRef>
          </c:val>
          <c:smooth val="0"/>
          <c:extLst>
            <c:ext xmlns:c16="http://schemas.microsoft.com/office/drawing/2014/chart" uri="{C3380CC4-5D6E-409C-BE32-E72D297353CC}">
              <c16:uniqueId val="{00000001-AE12-4B04-98E5-E3D34640434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7.31</c:v>
                </c:pt>
                <c:pt idx="1">
                  <c:v>7.58</c:v>
                </c:pt>
                <c:pt idx="2">
                  <c:v>10.5</c:v>
                </c:pt>
                <c:pt idx="3">
                  <c:v>13.81</c:v>
                </c:pt>
                <c:pt idx="4">
                  <c:v>9.1300000000000008</c:v>
                </c:pt>
              </c:numCache>
            </c:numRef>
          </c:val>
          <c:extLst>
            <c:ext xmlns:c16="http://schemas.microsoft.com/office/drawing/2014/chart" uri="{C3380CC4-5D6E-409C-BE32-E72D297353CC}">
              <c16:uniqueId val="{00000000-1821-44AA-A74F-30D718AF0B9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18.27</c:v>
                </c:pt>
                <c:pt idx="1">
                  <c:v>18.600000000000001</c:v>
                </c:pt>
                <c:pt idx="2">
                  <c:v>22.81</c:v>
                </c:pt>
                <c:pt idx="3">
                  <c:v>25.64</c:v>
                </c:pt>
                <c:pt idx="4">
                  <c:v>23.27</c:v>
                </c:pt>
              </c:numCache>
            </c:numRef>
          </c:val>
          <c:extLst>
            <c:ext xmlns:c16="http://schemas.microsoft.com/office/drawing/2014/chart" uri="{C3380CC4-5D6E-409C-BE32-E72D297353CC}">
              <c16:uniqueId val="{00000001-1821-44AA-A74F-30D718AF0B9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0.3</c:v>
                </c:pt>
                <c:pt idx="1">
                  <c:v>1.39</c:v>
                </c:pt>
                <c:pt idx="2">
                  <c:v>9.2100000000000009</c:v>
                </c:pt>
                <c:pt idx="3">
                  <c:v>6.06</c:v>
                </c:pt>
                <c:pt idx="4">
                  <c:v>-5.93</c:v>
                </c:pt>
              </c:numCache>
            </c:numRef>
          </c:val>
          <c:smooth val="0"/>
          <c:extLst>
            <c:ext xmlns:c16="http://schemas.microsoft.com/office/drawing/2014/chart" uri="{C3380CC4-5D6E-409C-BE32-E72D297353CC}">
              <c16:uniqueId val="{00000002-1821-44AA-A74F-30D718AF0B9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1B7-4932-B483-7CAD9E74770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1B7-4932-B483-7CAD9E74770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1B7-4932-B483-7CAD9E74770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1B7-4932-B483-7CAD9E74770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0.03</c:v>
                </c:pt>
                <c:pt idx="4">
                  <c:v>#N/A</c:v>
                </c:pt>
                <c:pt idx="5">
                  <c:v>0.02</c:v>
                </c:pt>
                <c:pt idx="6">
                  <c:v>#N/A</c:v>
                </c:pt>
                <c:pt idx="7">
                  <c:v>0.04</c:v>
                </c:pt>
                <c:pt idx="8">
                  <c:v>#N/A</c:v>
                </c:pt>
                <c:pt idx="9">
                  <c:v>0.02</c:v>
                </c:pt>
              </c:numCache>
            </c:numRef>
          </c:val>
          <c:extLst>
            <c:ext xmlns:c16="http://schemas.microsoft.com/office/drawing/2014/chart" uri="{C3380CC4-5D6E-409C-BE32-E72D297353CC}">
              <c16:uniqueId val="{00000004-91B7-4932-B483-7CAD9E74770F}"/>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0.54</c:v>
                </c:pt>
                <c:pt idx="2">
                  <c:v>#N/A</c:v>
                </c:pt>
                <c:pt idx="3">
                  <c:v>0.48</c:v>
                </c:pt>
                <c:pt idx="4">
                  <c:v>#N/A</c:v>
                </c:pt>
                <c:pt idx="5">
                  <c:v>0.8</c:v>
                </c:pt>
                <c:pt idx="6">
                  <c:v>#N/A</c:v>
                </c:pt>
                <c:pt idx="7">
                  <c:v>0.45</c:v>
                </c:pt>
                <c:pt idx="8">
                  <c:v>#N/A</c:v>
                </c:pt>
                <c:pt idx="9">
                  <c:v>0.05</c:v>
                </c:pt>
              </c:numCache>
            </c:numRef>
          </c:val>
          <c:extLst>
            <c:ext xmlns:c16="http://schemas.microsoft.com/office/drawing/2014/chart" uri="{C3380CC4-5D6E-409C-BE32-E72D297353CC}">
              <c16:uniqueId val="{00000005-91B7-4932-B483-7CAD9E74770F}"/>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1.64</c:v>
                </c:pt>
                <c:pt idx="2">
                  <c:v>#N/A</c:v>
                </c:pt>
                <c:pt idx="3">
                  <c:v>2.68</c:v>
                </c:pt>
                <c:pt idx="4">
                  <c:v>#N/A</c:v>
                </c:pt>
                <c:pt idx="5">
                  <c:v>2.0299999999999998</c:v>
                </c:pt>
                <c:pt idx="6">
                  <c:v>#N/A</c:v>
                </c:pt>
                <c:pt idx="7">
                  <c:v>2.23</c:v>
                </c:pt>
                <c:pt idx="8">
                  <c:v>#N/A</c:v>
                </c:pt>
                <c:pt idx="9">
                  <c:v>1.56</c:v>
                </c:pt>
              </c:numCache>
            </c:numRef>
          </c:val>
          <c:extLst>
            <c:ext xmlns:c16="http://schemas.microsoft.com/office/drawing/2014/chart" uri="{C3380CC4-5D6E-409C-BE32-E72D297353CC}">
              <c16:uniqueId val="{00000006-91B7-4932-B483-7CAD9E74770F}"/>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1.27</c:v>
                </c:pt>
                <c:pt idx="2">
                  <c:v>#N/A</c:v>
                </c:pt>
                <c:pt idx="3">
                  <c:v>1.46</c:v>
                </c:pt>
                <c:pt idx="4">
                  <c:v>#N/A</c:v>
                </c:pt>
                <c:pt idx="5">
                  <c:v>1.53</c:v>
                </c:pt>
                <c:pt idx="6">
                  <c:v>#N/A</c:v>
                </c:pt>
                <c:pt idx="7">
                  <c:v>1.83</c:v>
                </c:pt>
                <c:pt idx="8">
                  <c:v>#N/A</c:v>
                </c:pt>
                <c:pt idx="9">
                  <c:v>2.34</c:v>
                </c:pt>
              </c:numCache>
            </c:numRef>
          </c:val>
          <c:extLst>
            <c:ext xmlns:c16="http://schemas.microsoft.com/office/drawing/2014/chart" uri="{C3380CC4-5D6E-409C-BE32-E72D297353CC}">
              <c16:uniqueId val="{00000007-91B7-4932-B483-7CAD9E74770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7.3</c:v>
                </c:pt>
                <c:pt idx="2">
                  <c:v>#N/A</c:v>
                </c:pt>
                <c:pt idx="3">
                  <c:v>7.58</c:v>
                </c:pt>
                <c:pt idx="4">
                  <c:v>#N/A</c:v>
                </c:pt>
                <c:pt idx="5">
                  <c:v>10.49</c:v>
                </c:pt>
                <c:pt idx="6">
                  <c:v>#N/A</c:v>
                </c:pt>
                <c:pt idx="7">
                  <c:v>13.81</c:v>
                </c:pt>
                <c:pt idx="8">
                  <c:v>#N/A</c:v>
                </c:pt>
                <c:pt idx="9">
                  <c:v>9.1199999999999992</c:v>
                </c:pt>
              </c:numCache>
            </c:numRef>
          </c:val>
          <c:extLst>
            <c:ext xmlns:c16="http://schemas.microsoft.com/office/drawing/2014/chart" uri="{C3380CC4-5D6E-409C-BE32-E72D297353CC}">
              <c16:uniqueId val="{00000008-91B7-4932-B483-7CAD9E74770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20.76</c:v>
                </c:pt>
                <c:pt idx="2">
                  <c:v>#N/A</c:v>
                </c:pt>
                <c:pt idx="3">
                  <c:v>19.38</c:v>
                </c:pt>
                <c:pt idx="4">
                  <c:v>#N/A</c:v>
                </c:pt>
                <c:pt idx="5">
                  <c:v>11.84</c:v>
                </c:pt>
                <c:pt idx="6">
                  <c:v>#N/A</c:v>
                </c:pt>
                <c:pt idx="7">
                  <c:v>12.89</c:v>
                </c:pt>
                <c:pt idx="8">
                  <c:v>#N/A</c:v>
                </c:pt>
                <c:pt idx="9">
                  <c:v>11.63</c:v>
                </c:pt>
              </c:numCache>
            </c:numRef>
          </c:val>
          <c:extLst>
            <c:ext xmlns:c16="http://schemas.microsoft.com/office/drawing/2014/chart" uri="{C3380CC4-5D6E-409C-BE32-E72D297353CC}">
              <c16:uniqueId val="{00000009-91B7-4932-B483-7CAD9E74770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2038</c:v>
                </c:pt>
                <c:pt idx="5">
                  <c:v>2025</c:v>
                </c:pt>
                <c:pt idx="8">
                  <c:v>2010</c:v>
                </c:pt>
                <c:pt idx="11">
                  <c:v>2004</c:v>
                </c:pt>
                <c:pt idx="14">
                  <c:v>1985</c:v>
                </c:pt>
              </c:numCache>
            </c:numRef>
          </c:val>
          <c:extLst>
            <c:ext xmlns:c16="http://schemas.microsoft.com/office/drawing/2014/chart" uri="{C3380CC4-5D6E-409C-BE32-E72D297353CC}">
              <c16:uniqueId val="{00000000-436F-4E63-97DB-61C5A66CD17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36F-4E63-97DB-61C5A66CD17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2-436F-4E63-97DB-61C5A66CD17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18</c:v>
                </c:pt>
                <c:pt idx="3">
                  <c:v>7</c:v>
                </c:pt>
                <c:pt idx="6">
                  <c:v>0</c:v>
                </c:pt>
                <c:pt idx="9">
                  <c:v>0</c:v>
                </c:pt>
                <c:pt idx="12">
                  <c:v>0</c:v>
                </c:pt>
              </c:numCache>
            </c:numRef>
          </c:val>
          <c:extLst>
            <c:ext xmlns:c16="http://schemas.microsoft.com/office/drawing/2014/chart" uri="{C3380CC4-5D6E-409C-BE32-E72D297353CC}">
              <c16:uniqueId val="{00000003-436F-4E63-97DB-61C5A66CD17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115</c:v>
                </c:pt>
                <c:pt idx="3">
                  <c:v>162</c:v>
                </c:pt>
                <c:pt idx="6">
                  <c:v>120</c:v>
                </c:pt>
                <c:pt idx="9">
                  <c:v>139</c:v>
                </c:pt>
                <c:pt idx="12">
                  <c:v>109</c:v>
                </c:pt>
              </c:numCache>
            </c:numRef>
          </c:val>
          <c:extLst>
            <c:ext xmlns:c16="http://schemas.microsoft.com/office/drawing/2014/chart" uri="{C3380CC4-5D6E-409C-BE32-E72D297353CC}">
              <c16:uniqueId val="{00000004-436F-4E63-97DB-61C5A66CD17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36F-4E63-97DB-61C5A66CD17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36F-4E63-97DB-61C5A66CD17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2241</c:v>
                </c:pt>
                <c:pt idx="3">
                  <c:v>2105</c:v>
                </c:pt>
                <c:pt idx="6">
                  <c:v>2129</c:v>
                </c:pt>
                <c:pt idx="9">
                  <c:v>2192</c:v>
                </c:pt>
                <c:pt idx="12">
                  <c:v>2350</c:v>
                </c:pt>
              </c:numCache>
            </c:numRef>
          </c:val>
          <c:extLst>
            <c:ext xmlns:c16="http://schemas.microsoft.com/office/drawing/2014/chart" uri="{C3380CC4-5D6E-409C-BE32-E72D297353CC}">
              <c16:uniqueId val="{00000007-436F-4E63-97DB-61C5A66CD17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337</c:v>
                </c:pt>
                <c:pt idx="2">
                  <c:v>#N/A</c:v>
                </c:pt>
                <c:pt idx="3">
                  <c:v>#N/A</c:v>
                </c:pt>
                <c:pt idx="4">
                  <c:v>250</c:v>
                </c:pt>
                <c:pt idx="5">
                  <c:v>#N/A</c:v>
                </c:pt>
                <c:pt idx="6">
                  <c:v>#N/A</c:v>
                </c:pt>
                <c:pt idx="7">
                  <c:v>240</c:v>
                </c:pt>
                <c:pt idx="8">
                  <c:v>#N/A</c:v>
                </c:pt>
                <c:pt idx="9">
                  <c:v>#N/A</c:v>
                </c:pt>
                <c:pt idx="10">
                  <c:v>328</c:v>
                </c:pt>
                <c:pt idx="11">
                  <c:v>#N/A</c:v>
                </c:pt>
                <c:pt idx="12">
                  <c:v>#N/A</c:v>
                </c:pt>
                <c:pt idx="13">
                  <c:v>475</c:v>
                </c:pt>
                <c:pt idx="14">
                  <c:v>#N/A</c:v>
                </c:pt>
              </c:numCache>
            </c:numRef>
          </c:val>
          <c:smooth val="0"/>
          <c:extLst>
            <c:ext xmlns:c16="http://schemas.microsoft.com/office/drawing/2014/chart" uri="{C3380CC4-5D6E-409C-BE32-E72D297353CC}">
              <c16:uniqueId val="{00000008-436F-4E63-97DB-61C5A66CD17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19466</c:v>
                </c:pt>
                <c:pt idx="5">
                  <c:v>19316</c:v>
                </c:pt>
                <c:pt idx="8">
                  <c:v>19164</c:v>
                </c:pt>
                <c:pt idx="11">
                  <c:v>18661</c:v>
                </c:pt>
                <c:pt idx="14">
                  <c:v>17812</c:v>
                </c:pt>
              </c:numCache>
            </c:numRef>
          </c:val>
          <c:extLst>
            <c:ext xmlns:c16="http://schemas.microsoft.com/office/drawing/2014/chart" uri="{C3380CC4-5D6E-409C-BE32-E72D297353CC}">
              <c16:uniqueId val="{00000000-61E4-4B4B-A3A3-6AAB339434A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2341</c:v>
                </c:pt>
                <c:pt idx="5">
                  <c:v>2217</c:v>
                </c:pt>
                <c:pt idx="8">
                  <c:v>2158</c:v>
                </c:pt>
                <c:pt idx="11">
                  <c:v>1833</c:v>
                </c:pt>
                <c:pt idx="14">
                  <c:v>1632</c:v>
                </c:pt>
              </c:numCache>
            </c:numRef>
          </c:val>
          <c:extLst>
            <c:ext xmlns:c16="http://schemas.microsoft.com/office/drawing/2014/chart" uri="{C3380CC4-5D6E-409C-BE32-E72D297353CC}">
              <c16:uniqueId val="{00000001-61E4-4B4B-A3A3-6AAB339434A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8854</c:v>
                </c:pt>
                <c:pt idx="5">
                  <c:v>9578</c:v>
                </c:pt>
                <c:pt idx="8">
                  <c:v>11676</c:v>
                </c:pt>
                <c:pt idx="11">
                  <c:v>12581</c:v>
                </c:pt>
                <c:pt idx="14">
                  <c:v>12800</c:v>
                </c:pt>
              </c:numCache>
            </c:numRef>
          </c:val>
          <c:extLst>
            <c:ext xmlns:c16="http://schemas.microsoft.com/office/drawing/2014/chart" uri="{C3380CC4-5D6E-409C-BE32-E72D297353CC}">
              <c16:uniqueId val="{00000002-61E4-4B4B-A3A3-6AAB339434A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1E4-4B4B-A3A3-6AAB339434A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1E4-4B4B-A3A3-6AAB339434A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1E4-4B4B-A3A3-6AAB339434A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1989</c:v>
                </c:pt>
                <c:pt idx="3">
                  <c:v>1930</c:v>
                </c:pt>
                <c:pt idx="6">
                  <c:v>2263</c:v>
                </c:pt>
                <c:pt idx="9">
                  <c:v>2150</c:v>
                </c:pt>
                <c:pt idx="12">
                  <c:v>2199</c:v>
                </c:pt>
              </c:numCache>
            </c:numRef>
          </c:val>
          <c:extLst>
            <c:ext xmlns:c16="http://schemas.microsoft.com/office/drawing/2014/chart" uri="{C3380CC4-5D6E-409C-BE32-E72D297353CC}">
              <c16:uniqueId val="{00000006-61E4-4B4B-A3A3-6AAB339434A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61E4-4B4B-A3A3-6AAB339434A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1218</c:v>
                </c:pt>
                <c:pt idx="3">
                  <c:v>1160</c:v>
                </c:pt>
                <c:pt idx="6">
                  <c:v>1077</c:v>
                </c:pt>
                <c:pt idx="9">
                  <c:v>1124</c:v>
                </c:pt>
                <c:pt idx="12">
                  <c:v>1002</c:v>
                </c:pt>
              </c:numCache>
            </c:numRef>
          </c:val>
          <c:extLst>
            <c:ext xmlns:c16="http://schemas.microsoft.com/office/drawing/2014/chart" uri="{C3380CC4-5D6E-409C-BE32-E72D297353CC}">
              <c16:uniqueId val="{00000008-61E4-4B4B-A3A3-6AAB339434A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536</c:v>
                </c:pt>
                <c:pt idx="3">
                  <c:v>477</c:v>
                </c:pt>
                <c:pt idx="6">
                  <c:v>419</c:v>
                </c:pt>
                <c:pt idx="9">
                  <c:v>360</c:v>
                </c:pt>
                <c:pt idx="12">
                  <c:v>799</c:v>
                </c:pt>
              </c:numCache>
            </c:numRef>
          </c:val>
          <c:extLst>
            <c:ext xmlns:c16="http://schemas.microsoft.com/office/drawing/2014/chart" uri="{C3380CC4-5D6E-409C-BE32-E72D297353CC}">
              <c16:uniqueId val="{00000009-61E4-4B4B-A3A3-6AAB339434A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20780</c:v>
                </c:pt>
                <c:pt idx="3">
                  <c:v>20578</c:v>
                </c:pt>
                <c:pt idx="6">
                  <c:v>21162</c:v>
                </c:pt>
                <c:pt idx="9">
                  <c:v>21660</c:v>
                </c:pt>
                <c:pt idx="12">
                  <c:v>20507</c:v>
                </c:pt>
              </c:numCache>
            </c:numRef>
          </c:val>
          <c:extLst>
            <c:ext xmlns:c16="http://schemas.microsoft.com/office/drawing/2014/chart" uri="{C3380CC4-5D6E-409C-BE32-E72D297353CC}">
              <c16:uniqueId val="{0000000A-61E4-4B4B-A3A3-6AAB339434A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1E4-4B4B-A3A3-6AAB339434A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4158</c:v>
                </c:pt>
                <c:pt idx="1">
                  <c:v>4664</c:v>
                </c:pt>
                <c:pt idx="2">
                  <c:v>4357</c:v>
                </c:pt>
              </c:numCache>
            </c:numRef>
          </c:val>
          <c:extLst>
            <c:ext xmlns:c16="http://schemas.microsoft.com/office/drawing/2014/chart" uri="{C3380CC4-5D6E-409C-BE32-E72D297353CC}">
              <c16:uniqueId val="{00000000-41E7-4AE1-9352-4DE8E047E3A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2001</c:v>
                </c:pt>
                <c:pt idx="1">
                  <c:v>2501</c:v>
                </c:pt>
                <c:pt idx="2">
                  <c:v>3444</c:v>
                </c:pt>
              </c:numCache>
            </c:numRef>
          </c:val>
          <c:extLst>
            <c:ext xmlns:c16="http://schemas.microsoft.com/office/drawing/2014/chart" uri="{C3380CC4-5D6E-409C-BE32-E72D297353CC}">
              <c16:uniqueId val="{00000001-41E7-4AE1-9352-4DE8E047E3A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4509</c:v>
                </c:pt>
                <c:pt idx="1">
                  <c:v>4331</c:v>
                </c:pt>
                <c:pt idx="2">
                  <c:v>4135</c:v>
                </c:pt>
              </c:numCache>
            </c:numRef>
          </c:val>
          <c:extLst>
            <c:ext xmlns:c16="http://schemas.microsoft.com/office/drawing/2014/chart" uri="{C3380CC4-5D6E-409C-BE32-E72D297353CC}">
              <c16:uniqueId val="{00000002-41E7-4AE1-9352-4DE8E047E3A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{440B9A76-8206-4534-8C3B-DD8CF4474FE1}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2B5-4A7A-ABE4-1A5A13BCA5F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{A8962FD5-2BEF-4A57-BEAB-1824AFAD2F8F}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2B5-4A7A-ABE4-1A5A13BCA5F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{77547CD7-D0D3-414C-8D7B-E831BE0404CD}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2B5-4A7A-ABE4-1A5A13BCA5F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{0FFC9E25-FC7E-4EB7-8632-6AB5DCF38C66}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2B5-4A7A-ABE4-1A5A13BCA5F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{79697865-E981-405C-A127-1F2749308FCA}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2B5-4A7A-ABE4-1A5A13BCA5F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{D3148E07-AAFB-4921-B941-CEDDEB1A6C47}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2B5-4A7A-ABE4-1A5A13BCA5F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{D83BE5DE-4FC7-4519-BD86-BF668E43E27B}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2B5-4A7A-ABE4-1A5A13BCA5F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{D1E9AF41-A664-44C2-9FAF-2CA032B9638C}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2B5-4A7A-ABE4-1A5A13BCA5F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{35D12DF8-2774-421D-8D6D-4F2851C1CEF0}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2B5-4A7A-ABE4-1A5A13BCA5F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61.4</c:v>
                </c:pt>
                <c:pt idx="8">
                  <c:v>62.2</c:v>
                </c:pt>
                <c:pt idx="16">
                  <c:v>63.6</c:v>
                </c:pt>
                <c:pt idx="24">
                  <c:v>65.2</c:v>
                </c:pt>
                <c:pt idx="32">
                  <c:v>66.900000000000006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2B5-4A7A-ABE4-1A5A13BCA5F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{051A8A42-8813-41BB-AB5A-3DB84B204C3E}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2B5-4A7A-ABE4-1A5A13BCA5F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{D9EA7946-99B8-41C7-93FE-C95D88682A03}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2B5-4A7A-ABE4-1A5A13BCA5F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{2008D1B3-8D5D-467C-94C6-802AA44D098F}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2B5-4A7A-ABE4-1A5A13BCA5F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{07C2FF3C-0D42-4B6D-AD2D-0D7DB5E1CBF7}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2B5-4A7A-ABE4-1A5A13BCA5F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{187F390B-1542-4BF3-96D1-52A9DE7CD112}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2B5-4A7A-ABE4-1A5A13BCA5F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{0C110BE9-0E84-4F9F-9DF6-4A86B7966132}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2B5-4A7A-ABE4-1A5A13BCA5F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{06ED442C-AC60-4052-BFFE-15644230F857}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2B5-4A7A-ABE4-1A5A13BCA5F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{2934717D-F47D-4AED-B2BD-84DF704D7B43}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2B5-4A7A-ABE4-1A5A13BCA5F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{241F27DB-EB5F-4371-8959-10AD002308FA}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2B5-4A7A-ABE4-1A5A13BCA5F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61.5</c:v>
                </c:pt>
                <c:pt idx="8">
                  <c:v>63</c:v>
                </c:pt>
                <c:pt idx="16">
                  <c:v>63.7</c:v>
                </c:pt>
                <c:pt idx="24">
                  <c:v>64.099999999999994</c:v>
                </c:pt>
                <c:pt idx="32">
                  <c:v>64.599999999999994</c:v>
                </c:pt>
              </c:numCache>
            </c:numRef>
          </c:xVal>
          <c:yVal>
            <c:numRef>
              <c:f>公会計指標分析・財政指標組合せ分析表!$BP$55:$DC$55</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D2B5-4A7A-ABE4-1A5A13BCA5FE}"/>
            </c:ext>
          </c:extLst>
        </c:ser>
        <c:dLbls>
          <c:showLegendKey val="0"/>
          <c:showVal val="1"/>
          <c:showCatName val="0"/>
          <c:showSerName val="0"/>
          <c:showPercent val="0"/>
          <c:showBubbleSize val="0"/>
        </c:dLbls>
        <c:axId val="46179840"/>
        <c:axId val="46181760"/>
      </c:scatterChart>
      <c:valAx>
        <c:axId val="46179840"/>
        <c:scaling>
          <c:orientation val="maxMin"/>
          <c:max val="65"/>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{D489BD79-2FD6-41A6-B231-A95CE2984173}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929E-4461-BDDE-7F80CDBB16E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{E16532F6-C9F0-41D7-8315-B3287DBDD45F}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29E-4461-BDDE-7F80CDBB16E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{68D43312-727E-4834-9697-312A516DC10B}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29E-4461-BDDE-7F80CDBB16E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{CCDF8490-CF5F-4285-B62A-9C2C1FB3BE9A}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29E-4461-BDDE-7F80CDBB16E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{9E822954-341B-45A3-939F-3B2C20605549}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29E-4461-BDDE-7F80CDBB16E8}"/>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{D2545229-98DC-4EB9-B3A6-B8C2DB3430BB}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929E-4461-BDDE-7F80CDBB16E8}"/>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{3B78C29D-EBCE-4D23-B5BA-9B9BD6C9FC23}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929E-4461-BDDE-7F80CDBB16E8}"/>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{F3D59117-F45D-4B97-B1DE-4907B97990D3}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929E-4461-BDDE-7F80CDBB16E8}"/>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{6F4FEBD3-968D-404C-9F50-5DDDF5ED9CB1}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929E-4461-BDDE-7F80CDBB16E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2.9</c:v>
                </c:pt>
                <c:pt idx="8">
                  <c:v>2.4</c:v>
                </c:pt>
                <c:pt idx="16">
                  <c:v>1.8</c:v>
                </c:pt>
                <c:pt idx="24">
                  <c:v>1.6</c:v>
                </c:pt>
                <c:pt idx="32">
                  <c:v>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29E-4461-BDDE-7F80CDBB16E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{2D859F35-B893-48CF-A8CC-44362011E7CF}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929E-4461-BDDE-7F80CDBB16E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{673EC7BB-E1E2-44F7-868B-BF0A2811FC92}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29E-4461-BDDE-7F80CDBB16E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{3CD1505C-90FB-4E7A-95C7-548095433084}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29E-4461-BDDE-7F80CDBB16E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{F2813029-D0A5-4097-AFE3-576D33864C39}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29E-4461-BDDE-7F80CDBB16E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{0A2C29E5-F5FA-485E-ABFA-21E446C657D5}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29E-4461-BDDE-7F80CDBB16E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{94FBC1D1-CA81-4341-ADAE-F9A309A9F16F}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929E-4461-BDDE-7F80CDBB16E8}"/>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{D67C8770-392C-4350-B95F-34C62354A12D}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929E-4461-BDDE-7F80CDBB16E8}"/>
                </c:ext>
              </c:extLst>
            </c:dLbl>
            <c:dLbl>
              <c:idx val="24"/>
              <c:layout>
                <c:manualLayout>
                  <c:x val="-4.4905057365901176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{48E74451-E9AF-47C5-B387-02325D1F67DA}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929E-4461-BDDE-7F80CDBB16E8}"/>
                </c:ext>
              </c:extLst>
            </c:dLbl>
            <c:dLbl>
              <c:idx val="32"/>
              <c:layout>
                <c:manualLayout>
                  <c:x val="-1.8235628084249993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{75101E24-3956-4072-A69A-1A51E91AE4F0}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929E-4461-BDDE-7F80CDBB16E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6.2</c:v>
                </c:pt>
                <c:pt idx="16">
                  <c:v>5.7</c:v>
                </c:pt>
                <c:pt idx="24">
                  <c:v>5.8</c:v>
                </c:pt>
                <c:pt idx="32">
                  <c:v>5.8</c:v>
                </c:pt>
              </c:numCache>
            </c:numRef>
          </c:xVal>
          <c:yVal>
            <c:numRef>
              <c:f>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929E-4461-BDDE-7F80CDBB16E8}"/>
            </c:ext>
          </c:extLst>
        </c:ser>
        <c:dLbls>
          <c:showLegendKey val="0"/>
          <c:showVal val="1"/>
          <c:showCatName val="0"/>
          <c:showSerName val="0"/>
          <c:showPercent val="0"/>
          <c:showBubbleSize val="0"/>
        </c:dLbls>
        <c:axId val="84219776"/>
        <c:axId val="84234240"/>
      </c:scatterChart>
      <c:valAx>
        <c:axId val="84219776"/>
        <c:scaling>
          <c:orientation val="maxMin"/>
          <c:max val="6.3999999999999995"/>
          <c:min val="5.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千葉県四街道市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庁舎建替えに伴う起債の償還による増（＋</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百万</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円）、臨時財政対策債の増（</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百万</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円）などにより元利償還金が</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158</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また、公営企業債の元利償還金に対する繰入金は</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し、実質公債費比率の分子は</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147</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今後は</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庁舎建替えの他、</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施設の改修なども予定されているため、国・県支出金や基金の活用により発行額を抑制しつつ、有利な起債を活用することなどにより、負担を抑制していく。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満期一括償還地方債に係る減債基金の積み立ては行っていない。</a:t>
          </a:r>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千葉県四街道市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400">
              <a:latin typeface="ＭＳ ゴシック" pitchFamily="49" charset="-128"/>
              <a:ea typeface="ＭＳ ゴシック" pitchFamily="49" charset="-128"/>
            </a:rPr>
            <a:t>　</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将来負担すべき債務に対し、充当可能基金などによる充当可能財源が上回るため、将来負担比率は算定されない状況を維持している。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年度中の地方債発行額が元金償還額を</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下</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回り地方債の現在高が</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したことなどにより、将来負担額は</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787</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一方、財政調整基金及び市債管理基金への積み立てを行ったため、充当可能</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基金</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が</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219</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千葉県四街道市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前年度剰余金等の財政調整基金への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円や大型事業の実施に伴う公債費の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に備えた市債管理基金（減債基金）への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円など、基金の積立額が取崩額を上回ったため、基金全体としては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建替え</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や次期ごみ処理施設建設に伴い、庁舎建設基金、廃棄物処理施設建設基金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の取崩しを行う予定であり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、これらの市債の償還に伴い市債管理基金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の取崩しを行う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予定である。また、併せて大型事業に伴う公債費の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に備え、市債管理基金に積立てを行っていく。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住みよい豊かなまちづくり推進基金・・・分権型社会に対応し、住みよい豊かな地域社会の形成に資する事業の資金に充てる。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庁舎建設基金・・・庁舎の建設の資金に充てる。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廃棄物処理施設建設基金・・・廃棄物処理施設の建設の資金に充てる。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花と緑の基金・・・市民と行政が一体となった花と緑の緑化事業を推進し、うるおいとやすらぎのあるまちづくりを実現するための資金に充てる。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社会福祉基金・・・社会福祉の増進に資する事業の資金に充てる。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住みよい豊かなまちづくり推進基金・・・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小、中学校の設備の改修等のため、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取崩しを行った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庁舎建設基金・・・庁舎の建設の資金に充てる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廃棄物処理施設建設基金・・・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花と緑の基金・・・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都市公園・緑地維持管理事業、緑化推進事業等に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充てる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社会福祉基金・・・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社会福祉協議会支援事業、地域福祉施設管理運営事業に充てるため、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百万円の取崩しを行い、寄附金等により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庁舎建替え工事の進捗により、庁舎建設基金の取崩額が増加する予定。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前年度剰余金等の財政調整基金への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1,260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だったが、取崩額が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取崩額</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が積立額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を上回ったため、財政調整基金残高が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今後に控えている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施設の改修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などにより、財政調整基金残高は減少する見込みである。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既存事業の見直しや経費の節減を徹底し、財政調整基金の残高を維持できるよう努めていく。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建替え</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などの大型事業に伴う公債費の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円を積立て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、公債費の償還のため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建替え</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伴う起債</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の償還のため取崩しを行う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とともに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の大型事業に伴う公債費の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に備え、積立てを行っていく。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9E288F9-C033-4DAE-85C4-40FD9218F52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ADAD4D5-38B2-433A-96E6-A5A4F0CF63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9B476491-8066-45EF-9341-000AA994D31F}"/>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66625BC7-5509-475E-AAEC-B1653F6F7BDA}"/>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63DCFA62-C623-4C59-B355-49CF9EE76B92}"/>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44DD6B49-80AA-492A-8809-4CC36632EA7A}"/>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B64612F6-F62B-472F-9FA8-5D62C3F8AD45}"/>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A1806F0E-D47A-42C2-A6A2-BD1D30D7AB5E}"/>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6B415D58-D256-49E6-95F2-3243D44FFB68}"/>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BFB8D3F9-69E8-42DC-92B6-9B330FDE61E2}"/>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20E032CC-1973-4178-AC71-B5F6AF07137A}"/>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9D250B93-73E4-4C98-A9B1-B49853AD6CAE}"/>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D5CE22E4-7CC5-46B8-967E-DBF20375F40D}"/>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A65A485F-4BE1-4540-AA32-86D2BF9FF514}"/>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AA619C86-D25E-4117-9F65-C8F019DC0238}"/>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5B274A53-D509-4ED5-8908-649D733445DE}"/>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千葉県四街道市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5059CC95-87A2-48F9-93FE-6E5AD103658F}"/>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ACCACD53-4645-4AD5-98F5-2CB19B3C643A}"/>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F62FA8A6-F703-4915-AF32-47CA8DD29A18}"/>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95E5F161-2B42-40B9-BBCF-AD3F5D9E79B2}"/>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F40D413F-8AD7-45BD-BA50-57F30C061895}"/>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B74BDEDB-3EFA-4B67-ACCE-438343D1560B}"/>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96,479
93,110
34.52
37,839,687
35,290,191
1,709,448
18,724,454
20,506,960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A571128E-F03E-4DE5-B4D8-123CFBFA4DD6}"/>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31AA2C54-FC92-4EE4-B92C-CE9F86327F22}"/>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A052EDE-C96A-49E6-ACB1-C84CAC9CB0EC}"/>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313E3547-3527-409B-B005-6AF53DC4A9AF}"/>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2F4031EF-FFFC-44E3-84B9-E70BE5B04280}"/>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C7AE7F80-80E6-40DC-84B1-461FB1A58D62}"/>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BC191319-C75E-4E48-B1A1-4FFFE992848E}"/>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D13C7EDF-5428-493E-9450-2F221D1F782D}"/>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4BDBBE7E-BAD7-4B17-9E67-B185D8178A55}"/>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EF9721CD-C49B-4492-82F3-59A0FA5E7536}"/>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F73A17C8-F5C1-4A04-B452-AB4C1D504ECE}"/>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4461CC85-70BD-41D5-A021-56893A3A19AE}"/>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3D5A3EB2-BD8A-430E-B864-229FF19FE720}"/>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C4313FB7-0684-44C1-8BBA-21BAD84A99C1}"/>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6A01E8B-80A4-46B1-8C44-B4C1D47B512C}"/>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B06DA55D-6E7E-4540-8A81-88AA68660AB4}"/>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6C55D5D5-C81A-4FBD-83EF-C698F888F0EF}"/>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4771A279-60C3-4A97-9E5A-49653E14C6EE}"/>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EC13B74F-5406-44D9-B167-515AC4042178}"/>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215CFECF-F51E-4734-B4BF-BF7B95B55BBA}"/>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B3622FEC-2104-4F3F-836C-99B9776C271C}"/>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1CAA1568-CCB0-4DD6-B89E-D147A07DF2AA}"/>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E3366F3C-8ABD-4CE6-AA3A-7CE19B3F3D0E}"/>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8ACCAB32-C08F-4D37-8228-DAD35C70ABA4}"/>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760AC90-9C0B-44C8-A34A-0B27EB377DAD}"/>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3355C4D3-4FDD-4F38-A155-68FDD789261B}"/>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81747BF8-4F78-453E-B725-2E637A3F30B6}"/>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6F77DE8-32EE-4728-ACE6-F6530511EDC4}"/>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E3F1A98-7FEB-457E-B6F6-AEE7CEFCB895}"/>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8247C88A-1D4B-454B-A2D1-1C3244D6C013}"/>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9AA39958-BFC1-48A3-8747-B4EAD780A88F}"/>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ABA6F18-C8CC-4EBB-A564-FAC88ABB5D41}"/>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94FBDC0A-6F5A-4B5A-B118-0E66AD1A6ECC}"/>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9992B5D7-B2F7-4044-9333-532824F57E35}"/>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ABA07211-0463-4428-98AC-72B3BF175689}"/>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有形固定資産減価償却率は、類似団体平均等をやや上回る水準となっている。本市の公共施設は、昭和</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年代から平成初期に建設されたものが多く、老朽化が進んでいる。これに対応するため、公共施設等総合管理計画に基づき、施設の更新・統廃合・長寿命化を計画的に進め、効率的な管理の実現を目指す。</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74544477-76DC-4972-AFC2-4868960A3989}"/>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1FB67DBF-04F7-44BC-A063-1243619303EB}"/>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1E98F3BD-43F8-44CF-8DB2-1620FDEE61B6}"/>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C6909FD6-4661-4963-8532-03C56C37BD57}"/>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6B7859A8-67D3-414D-BB5C-28558B27A3CA}"/>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E2A62920-9A00-4798-A077-DF09446B2D5A}"/>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865E9C82-B176-4872-ABC9-87DAF0E48B10}"/>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24174CF1-9617-4516-A41B-A1C1FE63FF7D}"/>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69AEBE85-02E7-44D6-B917-2E96415BFE67}"/>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7ED65D2F-2B4A-44CB-8821-1745C523BA1D}"/>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B6E94337-E8A6-437C-BA50-A5CB971E0BE3}"/>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CA9D2031-A6DC-469E-BEDF-C613DDFBD651}"/>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BBE2B5A3-14E1-4A32-A0C5-9414FF0438DB}"/>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1102889C-8DEB-4911-A0E8-5034AAEAF4A6}"/>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67FEE8E9-43FD-4ABF-A46E-0F47DFFA948E}"/>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31999C4-8DEA-42A9-AFB4-7824BC757CBF}"/>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75" name="直線コネクタ 74">
          <a:extLst>
            <a:ext uri="{FF2B5EF4-FFF2-40B4-BE49-F238E27FC236}">
              <a16:creationId xmlns:a16="http://schemas.microsoft.com/office/drawing/2014/main" id="{6F6CA9E4-8296-4C17-BF58-FB03016E8F23}"/>
            </a:ext>
          </a:extLst>
        </xdr:cNvPr>
        <xdr:cNvCxnSpPr/>
      </xdr:nvCxnSpPr>
      <xdr:spPr>
        <a:xfrm flipV="1">
          <a:off x="4206240" y="5114925"/>
          <a:ext cx="1270" cy="148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76" name="有形固定資産減価償却率最小値テキスト">
          <a:extLst>
            <a:ext uri="{FF2B5EF4-FFF2-40B4-BE49-F238E27FC236}">
              <a16:creationId xmlns:a16="http://schemas.microsoft.com/office/drawing/2014/main" id="{A0ECDD8A-DDA4-4821-977A-E9A97A01FE63}"/>
            </a:ext>
          </a:extLst>
        </xdr:cNvPr>
        <xdr:cNvSpPr txBox="1"/>
      </xdr:nvSpPr>
      <xdr:spPr>
        <a:xfrm>
          <a:off x="4258945" y="6599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77" name="直線コネクタ 76">
          <a:extLst>
            <a:ext uri="{FF2B5EF4-FFF2-40B4-BE49-F238E27FC236}">
              <a16:creationId xmlns:a16="http://schemas.microsoft.com/office/drawing/2014/main" id="{992A9906-350E-4BE4-878C-361449B263F1}"/>
            </a:ext>
          </a:extLst>
        </xdr:cNvPr>
        <xdr:cNvCxnSpPr/>
      </xdr:nvCxnSpPr>
      <xdr:spPr>
        <a:xfrm>
          <a:off x="4119245" y="659553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8" name="有形固定資産減価償却率最大値テキスト">
          <a:extLst>
            <a:ext uri="{FF2B5EF4-FFF2-40B4-BE49-F238E27FC236}">
              <a16:creationId xmlns:a16="http://schemas.microsoft.com/office/drawing/2014/main" id="{FABFE49C-53BD-40A6-AA5F-AD423EA4861F}"/>
            </a:ext>
          </a:extLst>
        </xdr:cNvPr>
        <xdr:cNvSpPr txBox="1"/>
      </xdr:nvSpPr>
      <xdr:spPr>
        <a:xfrm>
          <a:off x="4258945" y="4893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9" name="直線コネクタ 78">
          <a:extLst>
            <a:ext uri="{FF2B5EF4-FFF2-40B4-BE49-F238E27FC236}">
              <a16:creationId xmlns:a16="http://schemas.microsoft.com/office/drawing/2014/main" id="{580C5073-D18C-4599-9F5A-6661E53E6E49}"/>
            </a:ext>
          </a:extLst>
        </xdr:cNvPr>
        <xdr:cNvCxnSpPr/>
      </xdr:nvCxnSpPr>
      <xdr:spPr>
        <a:xfrm>
          <a:off x="4119245" y="511492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83625</xdr:rowOff>
    </xdr:from>
    <xdr:ext cx="405111" cy="259045"/>
    <xdr:sp macro="" textlink="">
      <xdr:nvSpPr>
        <xdr:cNvPr id="80" name="有形固定資産減価償却率平均値テキスト">
          <a:extLst>
            <a:ext uri="{FF2B5EF4-FFF2-40B4-BE49-F238E27FC236}">
              <a16:creationId xmlns:a16="http://schemas.microsoft.com/office/drawing/2014/main" id="{9C5F449F-805F-4C0C-A738-43396C5841A0}"/>
            </a:ext>
          </a:extLst>
        </xdr:cNvPr>
        <xdr:cNvSpPr txBox="1"/>
      </xdr:nvSpPr>
      <xdr:spPr>
        <a:xfrm>
          <a:off x="4258945" y="5882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81" name="フローチャート: 判断 80">
          <a:extLst>
            <a:ext uri="{FF2B5EF4-FFF2-40B4-BE49-F238E27FC236}">
              <a16:creationId xmlns:a16="http://schemas.microsoft.com/office/drawing/2014/main" id="{C88BAD42-CE89-420D-ABD7-00A62B46427F}"/>
            </a:ext>
          </a:extLst>
        </xdr:cNvPr>
        <xdr:cNvSpPr/>
      </xdr:nvSpPr>
      <xdr:spPr>
        <a:xfrm>
          <a:off x="4157345" y="602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82" name="フローチャート: 判断 81">
          <a:extLst>
            <a:ext uri="{FF2B5EF4-FFF2-40B4-BE49-F238E27FC236}">
              <a16:creationId xmlns:a16="http://schemas.microsoft.com/office/drawing/2014/main" id="{DD64B1A3-357B-4B2A-91B2-FBD161A3375F}"/>
            </a:ext>
          </a:extLst>
        </xdr:cNvPr>
        <xdr:cNvSpPr/>
      </xdr:nvSpPr>
      <xdr:spPr>
        <a:xfrm>
          <a:off x="3537585" y="60092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83" name="フローチャート: 判断 82">
          <a:extLst>
            <a:ext uri="{FF2B5EF4-FFF2-40B4-BE49-F238E27FC236}">
              <a16:creationId xmlns:a16="http://schemas.microsoft.com/office/drawing/2014/main" id="{B58498BC-AEE6-4877-8C01-781C9022DC97}"/>
            </a:ext>
          </a:extLst>
        </xdr:cNvPr>
        <xdr:cNvSpPr/>
      </xdr:nvSpPr>
      <xdr:spPr>
        <a:xfrm>
          <a:off x="2867025" y="59948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macro="" textlink="">
      <xdr:nvSpPr>
        <xdr:cNvPr id="84" name="フローチャート: 判断 83">
          <a:extLst>
            <a:ext uri="{FF2B5EF4-FFF2-40B4-BE49-F238E27FC236}">
              <a16:creationId xmlns:a16="http://schemas.microsoft.com/office/drawing/2014/main" id="{6D93B0D7-695B-42AA-A62E-C62209CBE2B9}"/>
            </a:ext>
          </a:extLst>
        </xdr:cNvPr>
        <xdr:cNvSpPr/>
      </xdr:nvSpPr>
      <xdr:spPr>
        <a:xfrm>
          <a:off x="2196465" y="59696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macro="" textlink="">
      <xdr:nvSpPr>
        <xdr:cNvPr id="85" name="フローチャート: 判断 84">
          <a:extLst>
            <a:ext uri="{FF2B5EF4-FFF2-40B4-BE49-F238E27FC236}">
              <a16:creationId xmlns:a16="http://schemas.microsoft.com/office/drawing/2014/main" id="{5E99CE49-FDEB-409D-A946-F4627EAAED14}"/>
            </a:ext>
          </a:extLst>
        </xdr:cNvPr>
        <xdr:cNvSpPr/>
      </xdr:nvSpPr>
      <xdr:spPr>
        <a:xfrm>
          <a:off x="1525905" y="5919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93464AFD-1369-443B-99AC-CFAAE26AA204}"/>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99BF5B8C-8914-45FA-97F4-AEE6E190418D}"/>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D2B920A2-6F29-42EE-98C0-BD5054E8DF7C}"/>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112B6AC1-6A25-4DAF-9BBA-594561496770}"/>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48BB95D1-B896-4BF0-9AD5-93F73E4C3C15}"/>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143510</xdr:rowOff>
    </xdr:from>
    <xdr:to>
      <xdr:col>23</xdr:col>
      <xdr:colOff>136525</xdr:colOff>
      <xdr:row>32</xdr:row>
      <xdr:rowOff>73660</xdr:rowOff>
    </xdr:to>
    <xdr:sp macro="" textlink="">
      <xdr:nvSpPr>
        <xdr:cNvPr id="91" name="楕円 90">
          <a:extLst>
            <a:ext uri="{FF2B5EF4-FFF2-40B4-BE49-F238E27FC236}">
              <a16:creationId xmlns:a16="http://schemas.microsoft.com/office/drawing/2014/main" id="{84A1BC6F-5D88-4131-8C57-11183BF099CF}"/>
            </a:ext>
          </a:extLst>
        </xdr:cNvPr>
        <xdr:cNvSpPr/>
      </xdr:nvSpPr>
      <xdr:spPr>
        <a:xfrm>
          <a:off x="4157345" y="6109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121937</xdr:rowOff>
    </xdr:from>
    <xdr:ext cx="405111" cy="259045"/>
    <xdr:sp macro="" textlink="">
      <xdr:nvSpPr>
        <xdr:cNvPr id="92" name="有形固定資産減価償却率該当値テキスト">
          <a:extLst>
            <a:ext uri="{FF2B5EF4-FFF2-40B4-BE49-F238E27FC236}">
              <a16:creationId xmlns:a16="http://schemas.microsoft.com/office/drawing/2014/main" id="{E957A0BF-05D0-4920-B2F6-8EAA3C3BCDC2}"/>
            </a:ext>
          </a:extLst>
        </xdr:cNvPr>
        <xdr:cNvSpPr txBox="1"/>
      </xdr:nvSpPr>
      <xdr:spPr>
        <a:xfrm>
          <a:off x="4258945" y="6088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82338</xdr:rowOff>
    </xdr:from>
    <xdr:to>
      <xdr:col>19</xdr:col>
      <xdr:colOff>187325</xdr:colOff>
      <xdr:row>32</xdr:row>
      <xdr:rowOff>12488</xdr:rowOff>
    </xdr:to>
    <xdr:sp macro="" textlink="">
      <xdr:nvSpPr>
        <xdr:cNvPr id="93" name="楕円 92">
          <a:extLst>
            <a:ext uri="{FF2B5EF4-FFF2-40B4-BE49-F238E27FC236}">
              <a16:creationId xmlns:a16="http://schemas.microsoft.com/office/drawing/2014/main" id="{D4251A9F-EDBA-4E84-B6B5-1627D70ADE1D}"/>
            </a:ext>
          </a:extLst>
        </xdr:cNvPr>
        <xdr:cNvSpPr/>
      </xdr:nvSpPr>
      <xdr:spPr>
        <a:xfrm>
          <a:off x="3537585" y="60487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133138</xdr:rowOff>
    </xdr:from>
    <xdr:to>
      <xdr:col>23</xdr:col>
      <xdr:colOff>85725</xdr:colOff>
      <xdr:row>32</xdr:row>
      <xdr:rowOff>22860</xdr:rowOff>
    </xdr:to>
    <xdr:cxnSp macro="">
      <xdr:nvCxnSpPr>
        <xdr:cNvPr id="94" name="直線コネクタ 93">
          <a:extLst>
            <a:ext uri="{FF2B5EF4-FFF2-40B4-BE49-F238E27FC236}">
              <a16:creationId xmlns:a16="http://schemas.microsoft.com/office/drawing/2014/main" id="{E9D27A1B-090F-4B35-9123-E1648DA32A67}"/>
            </a:ext>
          </a:extLst>
        </xdr:cNvPr>
        <xdr:cNvCxnSpPr/>
      </xdr:nvCxnSpPr>
      <xdr:spPr>
        <a:xfrm>
          <a:off x="3588385" y="6099598"/>
          <a:ext cx="619760" cy="5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24765</xdr:rowOff>
    </xdr:from>
    <xdr:to>
      <xdr:col>15</xdr:col>
      <xdr:colOff>187325</xdr:colOff>
      <xdr:row>31</xdr:row>
      <xdr:rowOff>126365</xdr:rowOff>
    </xdr:to>
    <xdr:sp macro="" textlink="">
      <xdr:nvSpPr>
        <xdr:cNvPr id="95" name="楕円 94">
          <a:extLst>
            <a:ext uri="{FF2B5EF4-FFF2-40B4-BE49-F238E27FC236}">
              <a16:creationId xmlns:a16="http://schemas.microsoft.com/office/drawing/2014/main" id="{1D6362CD-B74B-4428-B41F-CF225EC31E3F}"/>
            </a:ext>
          </a:extLst>
        </xdr:cNvPr>
        <xdr:cNvSpPr/>
      </xdr:nvSpPr>
      <xdr:spPr>
        <a:xfrm>
          <a:off x="2867025" y="59912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75565</xdr:rowOff>
    </xdr:from>
    <xdr:to>
      <xdr:col>19</xdr:col>
      <xdr:colOff>136525</xdr:colOff>
      <xdr:row>31</xdr:row>
      <xdr:rowOff>133138</xdr:rowOff>
    </xdr:to>
    <xdr:cxnSp macro="">
      <xdr:nvCxnSpPr>
        <xdr:cNvPr id="96" name="直線コネクタ 95">
          <a:extLst>
            <a:ext uri="{FF2B5EF4-FFF2-40B4-BE49-F238E27FC236}">
              <a16:creationId xmlns:a16="http://schemas.microsoft.com/office/drawing/2014/main" id="{120D7123-DC77-40E5-B3F2-9B2CF59E0E72}"/>
            </a:ext>
          </a:extLst>
        </xdr:cNvPr>
        <xdr:cNvCxnSpPr/>
      </xdr:nvCxnSpPr>
      <xdr:spPr>
        <a:xfrm>
          <a:off x="2917825" y="6042025"/>
          <a:ext cx="67056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145838</xdr:rowOff>
    </xdr:from>
    <xdr:to>
      <xdr:col>11</xdr:col>
      <xdr:colOff>187325</xdr:colOff>
      <xdr:row>31</xdr:row>
      <xdr:rowOff>75988</xdr:rowOff>
    </xdr:to>
    <xdr:sp macro="" textlink="">
      <xdr:nvSpPr>
        <xdr:cNvPr id="97" name="楕円 96">
          <a:extLst>
            <a:ext uri="{FF2B5EF4-FFF2-40B4-BE49-F238E27FC236}">
              <a16:creationId xmlns:a16="http://schemas.microsoft.com/office/drawing/2014/main" id="{E152850B-AE91-4AE8-B33E-112284678FD7}"/>
            </a:ext>
          </a:extLst>
        </xdr:cNvPr>
        <xdr:cNvSpPr/>
      </xdr:nvSpPr>
      <xdr:spPr>
        <a:xfrm>
          <a:off x="2196465" y="59446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25188</xdr:rowOff>
    </xdr:from>
    <xdr:to>
      <xdr:col>15</xdr:col>
      <xdr:colOff>136525</xdr:colOff>
      <xdr:row>31</xdr:row>
      <xdr:rowOff>75565</xdr:rowOff>
    </xdr:to>
    <xdr:cxnSp macro="">
      <xdr:nvCxnSpPr>
        <xdr:cNvPr id="98" name="直線コネクタ 97">
          <a:extLst>
            <a:ext uri="{FF2B5EF4-FFF2-40B4-BE49-F238E27FC236}">
              <a16:creationId xmlns:a16="http://schemas.microsoft.com/office/drawing/2014/main" id="{067CC7FD-2ABC-4FBA-821C-857EB6DD7239}"/>
            </a:ext>
          </a:extLst>
        </xdr:cNvPr>
        <xdr:cNvCxnSpPr/>
      </xdr:nvCxnSpPr>
      <xdr:spPr>
        <a:xfrm>
          <a:off x="2247265" y="5991648"/>
          <a:ext cx="67056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117052</xdr:rowOff>
    </xdr:from>
    <xdr:to>
      <xdr:col>7</xdr:col>
      <xdr:colOff>187325</xdr:colOff>
      <xdr:row>31</xdr:row>
      <xdr:rowOff>47202</xdr:rowOff>
    </xdr:to>
    <xdr:sp macro="" textlink="">
      <xdr:nvSpPr>
        <xdr:cNvPr id="99" name="楕円 98">
          <a:extLst>
            <a:ext uri="{FF2B5EF4-FFF2-40B4-BE49-F238E27FC236}">
              <a16:creationId xmlns:a16="http://schemas.microsoft.com/office/drawing/2014/main" id="{9325494E-4C88-46F7-AAB6-13A4F4DFC32D}"/>
            </a:ext>
          </a:extLst>
        </xdr:cNvPr>
        <xdr:cNvSpPr/>
      </xdr:nvSpPr>
      <xdr:spPr>
        <a:xfrm>
          <a:off x="1525905" y="59158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167852</xdr:rowOff>
    </xdr:from>
    <xdr:to>
      <xdr:col>11</xdr:col>
      <xdr:colOff>136525</xdr:colOff>
      <xdr:row>31</xdr:row>
      <xdr:rowOff>25188</xdr:rowOff>
    </xdr:to>
    <xdr:cxnSp macro="">
      <xdr:nvCxnSpPr>
        <xdr:cNvPr id="100" name="直線コネクタ 99">
          <a:extLst>
            <a:ext uri="{FF2B5EF4-FFF2-40B4-BE49-F238E27FC236}">
              <a16:creationId xmlns:a16="http://schemas.microsoft.com/office/drawing/2014/main" id="{7265ABB6-0D9B-444D-9E30-BF13F280B3D3}"/>
            </a:ext>
          </a:extLst>
        </xdr:cNvPr>
        <xdr:cNvCxnSpPr/>
      </xdr:nvCxnSpPr>
      <xdr:spPr>
        <a:xfrm>
          <a:off x="1576705" y="5966672"/>
          <a:ext cx="670560" cy="2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160884</xdr:rowOff>
    </xdr:from>
    <xdr:ext cx="405111" cy="259045"/>
    <xdr:sp macro="" textlink="">
      <xdr:nvSpPr>
        <xdr:cNvPr id="101" name="n_1aveValue有形固定資産減価償却率">
          <a:extLst>
            <a:ext uri="{FF2B5EF4-FFF2-40B4-BE49-F238E27FC236}">
              <a16:creationId xmlns:a16="http://schemas.microsoft.com/office/drawing/2014/main" id="{9B13C089-9D5A-4AF1-9A77-7DEB90CB73BA}"/>
            </a:ext>
          </a:extLst>
        </xdr:cNvPr>
        <xdr:cNvSpPr txBox="1"/>
      </xdr:nvSpPr>
      <xdr:spPr>
        <a:xfrm>
          <a:off x="3395989" y="5792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121090</xdr:rowOff>
    </xdr:from>
    <xdr:ext cx="405111" cy="259045"/>
    <xdr:sp macro="" textlink="">
      <xdr:nvSpPr>
        <xdr:cNvPr id="102" name="n_2aveValue有形固定資産減価償却率">
          <a:extLst>
            <a:ext uri="{FF2B5EF4-FFF2-40B4-BE49-F238E27FC236}">
              <a16:creationId xmlns:a16="http://schemas.microsoft.com/office/drawing/2014/main" id="{91FECCF0-92C2-4FAA-BE26-AFF63BA953D3}"/>
            </a:ext>
          </a:extLst>
        </xdr:cNvPr>
        <xdr:cNvSpPr txBox="1"/>
      </xdr:nvSpPr>
      <xdr:spPr>
        <a:xfrm>
          <a:off x="2738129" y="6087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95902</xdr:rowOff>
    </xdr:from>
    <xdr:ext cx="405111" cy="259045"/>
    <xdr:sp macro="" textlink="">
      <xdr:nvSpPr>
        <xdr:cNvPr id="103" name="n_3aveValue有形固定資産減価償却率">
          <a:extLst>
            <a:ext uri="{FF2B5EF4-FFF2-40B4-BE49-F238E27FC236}">
              <a16:creationId xmlns:a16="http://schemas.microsoft.com/office/drawing/2014/main" id="{7AE7616E-247F-4CC7-B2CA-EE887178D340}"/>
            </a:ext>
          </a:extLst>
        </xdr:cNvPr>
        <xdr:cNvSpPr txBox="1"/>
      </xdr:nvSpPr>
      <xdr:spPr>
        <a:xfrm>
          <a:off x="2067569"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41927</xdr:rowOff>
    </xdr:from>
    <xdr:ext cx="405111" cy="259045"/>
    <xdr:sp macro="" textlink="">
      <xdr:nvSpPr>
        <xdr:cNvPr id="104" name="n_4aveValue有形固定資産減価償却率">
          <a:extLst>
            <a:ext uri="{FF2B5EF4-FFF2-40B4-BE49-F238E27FC236}">
              <a16:creationId xmlns:a16="http://schemas.microsoft.com/office/drawing/2014/main" id="{EA90F8D4-9BD4-4D26-B756-2AB902F1469E}"/>
            </a:ext>
          </a:extLst>
        </xdr:cNvPr>
        <xdr:cNvSpPr txBox="1"/>
      </xdr:nvSpPr>
      <xdr:spPr>
        <a:xfrm>
          <a:off x="1397009" y="6008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3615</xdr:rowOff>
    </xdr:from>
    <xdr:ext cx="405111" cy="259045"/>
    <xdr:sp macro="" textlink="">
      <xdr:nvSpPr>
        <xdr:cNvPr id="105" name="n_1mainValue有形固定資産減価償却率">
          <a:extLst>
            <a:ext uri="{FF2B5EF4-FFF2-40B4-BE49-F238E27FC236}">
              <a16:creationId xmlns:a16="http://schemas.microsoft.com/office/drawing/2014/main" id="{03690A86-98C9-4E3C-A5C6-8B29594FE111}"/>
            </a:ext>
          </a:extLst>
        </xdr:cNvPr>
        <xdr:cNvSpPr txBox="1"/>
      </xdr:nvSpPr>
      <xdr:spPr>
        <a:xfrm>
          <a:off x="3395989" y="613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142892</xdr:rowOff>
    </xdr:from>
    <xdr:ext cx="405111" cy="259045"/>
    <xdr:sp macro="" textlink="">
      <xdr:nvSpPr>
        <xdr:cNvPr id="106" name="n_2mainValue有形固定資産減価償却率">
          <a:extLst>
            <a:ext uri="{FF2B5EF4-FFF2-40B4-BE49-F238E27FC236}">
              <a16:creationId xmlns:a16="http://schemas.microsoft.com/office/drawing/2014/main" id="{DABC2293-A747-43F6-9CD6-2A06DF6FAE39}"/>
            </a:ext>
          </a:extLst>
        </xdr:cNvPr>
        <xdr:cNvSpPr txBox="1"/>
      </xdr:nvSpPr>
      <xdr:spPr>
        <a:xfrm>
          <a:off x="2738129" y="5774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92515</xdr:rowOff>
    </xdr:from>
    <xdr:ext cx="405111" cy="259045"/>
    <xdr:sp macro="" textlink="">
      <xdr:nvSpPr>
        <xdr:cNvPr id="107" name="n_3mainValue有形固定資産減価償却率">
          <a:extLst>
            <a:ext uri="{FF2B5EF4-FFF2-40B4-BE49-F238E27FC236}">
              <a16:creationId xmlns:a16="http://schemas.microsoft.com/office/drawing/2014/main" id="{2EA1AB5E-2E38-4DB0-868D-1E5D08C04859}"/>
            </a:ext>
          </a:extLst>
        </xdr:cNvPr>
        <xdr:cNvSpPr txBox="1"/>
      </xdr:nvSpPr>
      <xdr:spPr>
        <a:xfrm>
          <a:off x="2067569" y="5723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63729</xdr:rowOff>
    </xdr:from>
    <xdr:ext cx="405111" cy="259045"/>
    <xdr:sp macro="" textlink="">
      <xdr:nvSpPr>
        <xdr:cNvPr id="108" name="n_4mainValue有形固定資産減価償却率">
          <a:extLst>
            <a:ext uri="{FF2B5EF4-FFF2-40B4-BE49-F238E27FC236}">
              <a16:creationId xmlns:a16="http://schemas.microsoft.com/office/drawing/2014/main" id="{9748A35A-F34A-4F44-9DB1-B4E8E44084DE}"/>
            </a:ext>
          </a:extLst>
        </xdr:cNvPr>
        <xdr:cNvSpPr txBox="1"/>
      </xdr:nvSpPr>
      <xdr:spPr>
        <a:xfrm>
          <a:off x="1397009" y="569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16026E3E-DC1A-4B99-9A98-DEADF77C4428}"/>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7ACB4564-0479-4F0D-80D2-D1B566BD9DAD}"/>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D321B5A3-C63F-4A7C-8A25-80FE2CAE41D0}"/>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[ 239.8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D976624E-05F3-4EFE-9421-3F66CF9DF688}"/>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77D323A4-D17B-4917-94F6-438036326ACD}"/>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2FC9A634-5509-4B22-9E0F-9A4C22E96B03}"/>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EFA6F56A-8AD1-4097-8CBD-6080A897D7CC}"/>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DED4BE5A-22D9-4C14-88E6-86A45A13BF6A}"/>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2DB966C-BE76-4E53-9B2C-9401CD33A9FA}"/>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EFA1D2AE-C8C5-46EC-8D8F-59CA68AC3197}"/>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EE1C9FC-431A-4112-B792-8FFC3E784812}"/>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215EF347-922C-4091-9C14-400B4C7D2BB2}"/>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1FE374D3-6A41-4ACD-81A7-5A558A932565}"/>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a:t>
          </a:r>
          <a:r>
            <a:rPr kumimoji="1" lang="en-US" altLang="ja-JP" sz="1100">
              <a:latin typeface="ＭＳ Ｐゴシック" panose="020B0600070205080204" pitchFamily="50" charset="-128"/>
              <a:ea typeface="ＭＳ Ｐゴシック" panose="020B0600070205080204" pitchFamily="50" charset="-128"/>
            </a:rPr>
            <a:t>R1</a:t>
          </a:r>
          <a:r>
            <a:rPr kumimoji="1" lang="ja-JP" altLang="en-US" sz="1100">
              <a:latin typeface="ＭＳ Ｐゴシック" panose="020B0600070205080204" pitchFamily="50" charset="-128"/>
              <a:ea typeface="ＭＳ Ｐゴシック" panose="020B0600070205080204" pitchFamily="50" charset="-128"/>
            </a:rPr>
            <a:t>の</a:t>
          </a:r>
          <a:r>
            <a:rPr kumimoji="1" lang="en-US" altLang="ja-JP" sz="1100">
              <a:latin typeface="ＭＳ Ｐゴシック" panose="020B0600070205080204" pitchFamily="50" charset="-128"/>
              <a:ea typeface="ＭＳ Ｐゴシック" panose="020B0600070205080204" pitchFamily="50" charset="-128"/>
            </a:rPr>
            <a:t>443.1</a:t>
          </a:r>
          <a:r>
            <a:rPr kumimoji="1" lang="ja-JP" altLang="en-US" sz="1100">
              <a:latin typeface="ＭＳ Ｐゴシック" panose="020B0600070205080204" pitchFamily="50" charset="-128"/>
              <a:ea typeface="ＭＳ Ｐゴシック" panose="020B0600070205080204" pitchFamily="50" charset="-128"/>
            </a:rPr>
            <a:t>％から</a:t>
          </a:r>
          <a:r>
            <a:rPr kumimoji="1" lang="en-US" altLang="ja-JP" sz="1100">
              <a:latin typeface="ＭＳ Ｐゴシック" panose="020B0600070205080204" pitchFamily="50" charset="-128"/>
              <a:ea typeface="ＭＳ Ｐゴシック" panose="020B0600070205080204" pitchFamily="50" charset="-128"/>
            </a:rPr>
            <a:t>R5</a:t>
          </a:r>
          <a:r>
            <a:rPr kumimoji="1" lang="ja-JP" altLang="en-US" sz="1100">
              <a:latin typeface="ＭＳ Ｐゴシック" panose="020B0600070205080204" pitchFamily="50" charset="-128"/>
              <a:ea typeface="ＭＳ Ｐゴシック" panose="020B0600070205080204" pitchFamily="50" charset="-128"/>
            </a:rPr>
            <a:t>の</a:t>
          </a:r>
          <a:r>
            <a:rPr kumimoji="1" lang="en-US" altLang="ja-JP" sz="1100">
              <a:latin typeface="ＭＳ Ｐゴシック" panose="020B0600070205080204" pitchFamily="50" charset="-128"/>
              <a:ea typeface="ＭＳ Ｐゴシック" panose="020B0600070205080204" pitchFamily="50" charset="-128"/>
            </a:rPr>
            <a:t>239.8</a:t>
          </a:r>
          <a:r>
            <a:rPr kumimoji="1" lang="ja-JP" altLang="en-US" sz="1100">
              <a:latin typeface="ＭＳ Ｐゴシック" panose="020B0600070205080204" pitchFamily="50" charset="-128"/>
              <a:ea typeface="ＭＳ Ｐゴシック" panose="020B0600070205080204" pitchFamily="50" charset="-128"/>
            </a:rPr>
            <a:t>％へと大幅に改善し、類似団体平均を大きく下回る水準となっている。これは債務残高の増加を抑制するとともに、地方税収入の伸びなどにより歳入一般財源等が増加したことによるものである。一方、今後は庁舎建替えや文化センター大規模改修等を予定しており、将来負担額が増加していくと見込まれるため、持続可能な財政運営に努めていく必要があ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3F27D36D-3CDE-4F57-B160-EC32DF0EAC3B}"/>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23678B2A-45E6-4DEC-B9DE-2DC1F9DD7ED7}"/>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C5F6CD7E-DD29-420C-980D-4824ECC7EE12}"/>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B59174B5-DA3A-43C4-8640-564D01A10546}"/>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40DAE718-C748-44AB-BB36-320FC7A8ADE2}"/>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1762A02B-4D27-44A7-9ED9-37C7FC6976DA}"/>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7666EB19-9225-4DDA-87F0-788D3E4AEDCC}"/>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BFCDAC3A-9DF5-433C-9CE0-DB8CC3BA61AB}"/>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FFCC0B50-CC8B-44E4-B828-1CD36626F974}"/>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68A4C864-1185-4526-B6DB-A484CB678223}"/>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B3597FF8-F5B4-4E9A-B3C3-D9E66A6890AF}"/>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07EBED02-08EB-4091-8B52-E743BEDFEB76}"/>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14F97206-0E22-48E9-963F-AD58B242A3DB}"/>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5115ED8E-633F-4518-AB4C-CB8E357AD965}"/>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E3E28F39-EEEB-4114-89F3-633D417A5DA1}"/>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37" name="直線コネクタ 136">
          <a:extLst>
            <a:ext uri="{FF2B5EF4-FFF2-40B4-BE49-F238E27FC236}">
              <a16:creationId xmlns:a16="http://schemas.microsoft.com/office/drawing/2014/main" id="{CC648547-CEFB-4CFB-887C-16D1A9FB91A2}"/>
            </a:ext>
          </a:extLst>
        </xdr:cNvPr>
        <xdr:cNvCxnSpPr/>
      </xdr:nvCxnSpPr>
      <xdr:spPr>
        <a:xfrm flipV="1">
          <a:off x="13027660" y="5211868"/>
          <a:ext cx="1269" cy="1220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38" name="債務償還比率最小値テキスト">
          <a:extLst>
            <a:ext uri="{FF2B5EF4-FFF2-40B4-BE49-F238E27FC236}">
              <a16:creationId xmlns:a16="http://schemas.microsoft.com/office/drawing/2014/main" id="{90EBB7F9-B1CB-4182-BD2C-ABC98D91D9C2}"/>
            </a:ext>
          </a:extLst>
        </xdr:cNvPr>
        <xdr:cNvSpPr txBox="1"/>
      </xdr:nvSpPr>
      <xdr:spPr>
        <a:xfrm>
          <a:off x="13080365" y="643572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39" name="直線コネクタ 138">
          <a:extLst>
            <a:ext uri="{FF2B5EF4-FFF2-40B4-BE49-F238E27FC236}">
              <a16:creationId xmlns:a16="http://schemas.microsoft.com/office/drawing/2014/main" id="{8A357E56-6782-43B4-830F-D9F23C9EA587}"/>
            </a:ext>
          </a:extLst>
        </xdr:cNvPr>
        <xdr:cNvCxnSpPr/>
      </xdr:nvCxnSpPr>
      <xdr:spPr>
        <a:xfrm>
          <a:off x="12963525" y="64319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CED3F3D2-8A36-4BA8-84DB-B35A2D65B0BE}"/>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29697605-BBFD-4C5E-A7EA-FC9E93BC5EDD}"/>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116998</xdr:rowOff>
    </xdr:from>
    <xdr:ext cx="469744" cy="259045"/>
    <xdr:sp macro="" textlink="">
      <xdr:nvSpPr>
        <xdr:cNvPr id="142" name="債務償還比率平均値テキスト">
          <a:extLst>
            <a:ext uri="{FF2B5EF4-FFF2-40B4-BE49-F238E27FC236}">
              <a16:creationId xmlns:a16="http://schemas.microsoft.com/office/drawing/2014/main" id="{BDCD1655-97D5-4FD7-BB77-3DA4ED9478D9}"/>
            </a:ext>
          </a:extLst>
        </xdr:cNvPr>
        <xdr:cNvSpPr txBox="1"/>
      </xdr:nvSpPr>
      <xdr:spPr>
        <a:xfrm>
          <a:off x="13080365" y="57481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43" name="フローチャート: 判断 142">
          <a:extLst>
            <a:ext uri="{FF2B5EF4-FFF2-40B4-BE49-F238E27FC236}">
              <a16:creationId xmlns:a16="http://schemas.microsoft.com/office/drawing/2014/main" id="{A6E84E0D-F9A4-4EBF-B14E-734B6256B0EF}"/>
            </a:ext>
          </a:extLst>
        </xdr:cNvPr>
        <xdr:cNvSpPr/>
      </xdr:nvSpPr>
      <xdr:spPr>
        <a:xfrm>
          <a:off x="13001625" y="57697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44" name="フローチャート: 判断 143">
          <a:extLst>
            <a:ext uri="{FF2B5EF4-FFF2-40B4-BE49-F238E27FC236}">
              <a16:creationId xmlns:a16="http://schemas.microsoft.com/office/drawing/2014/main" id="{B258BF49-8B84-4C0E-BCF2-DC367E3C3492}"/>
            </a:ext>
          </a:extLst>
        </xdr:cNvPr>
        <xdr:cNvSpPr/>
      </xdr:nvSpPr>
      <xdr:spPr>
        <a:xfrm>
          <a:off x="12359005" y="57484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45" name="フローチャート: 判断 144">
          <a:extLst>
            <a:ext uri="{FF2B5EF4-FFF2-40B4-BE49-F238E27FC236}">
              <a16:creationId xmlns:a16="http://schemas.microsoft.com/office/drawing/2014/main" id="{66C75150-3B50-4AF3-AC5A-327A28E66686}"/>
            </a:ext>
          </a:extLst>
        </xdr:cNvPr>
        <xdr:cNvSpPr/>
      </xdr:nvSpPr>
      <xdr:spPr>
        <a:xfrm>
          <a:off x="11688445" y="569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94862</xdr:rowOff>
    </xdr:from>
    <xdr:to>
      <xdr:col>64</xdr:col>
      <xdr:colOff>123825</xdr:colOff>
      <xdr:row>31</xdr:row>
      <xdr:rowOff>25012</xdr:rowOff>
    </xdr:to>
    <xdr:sp macro="" textlink="">
      <xdr:nvSpPr>
        <xdr:cNvPr id="146" name="フローチャート: 判断 145">
          <a:extLst>
            <a:ext uri="{FF2B5EF4-FFF2-40B4-BE49-F238E27FC236}">
              <a16:creationId xmlns:a16="http://schemas.microsoft.com/office/drawing/2014/main" id="{7AA85C9D-6BD2-4CA7-AC5A-5872A54540E4}"/>
            </a:ext>
          </a:extLst>
        </xdr:cNvPr>
        <xdr:cNvSpPr/>
      </xdr:nvSpPr>
      <xdr:spPr>
        <a:xfrm>
          <a:off x="11017885" y="58936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111534</xdr:rowOff>
    </xdr:from>
    <xdr:to>
      <xdr:col>60</xdr:col>
      <xdr:colOff>123825</xdr:colOff>
      <xdr:row>31</xdr:row>
      <xdr:rowOff>41684</xdr:rowOff>
    </xdr:to>
    <xdr:sp macro="" textlink="">
      <xdr:nvSpPr>
        <xdr:cNvPr id="147" name="フローチャート: 判断 146">
          <a:extLst>
            <a:ext uri="{FF2B5EF4-FFF2-40B4-BE49-F238E27FC236}">
              <a16:creationId xmlns:a16="http://schemas.microsoft.com/office/drawing/2014/main" id="{2C82657D-A85C-4941-84EB-0062E8A9D702}"/>
            </a:ext>
          </a:extLst>
        </xdr:cNvPr>
        <xdr:cNvSpPr/>
      </xdr:nvSpPr>
      <xdr:spPr>
        <a:xfrm>
          <a:off x="10347325" y="59103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7390A3C-3371-4F08-82BB-9AD0BA9F16CD}"/>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DAA6927C-6458-4D55-9683-FBFC205B1522}"/>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6746F5E1-C46A-41CD-A5F9-838F54451E2C}"/>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8DC4F983-6E11-4DE2-B304-F29956339AD1}"/>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F8EE8445-325D-41E5-8D69-3332FB5A6ACF}"/>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148985</xdr:rowOff>
    </xdr:from>
    <xdr:to>
      <xdr:col>76</xdr:col>
      <xdr:colOff>73025</xdr:colOff>
      <xdr:row>28</xdr:row>
      <xdr:rowOff>79135</xdr:rowOff>
    </xdr:to>
    <xdr:sp macro="" textlink="">
      <xdr:nvSpPr>
        <xdr:cNvPr id="153" name="楕円 152">
          <a:extLst>
            <a:ext uri="{FF2B5EF4-FFF2-40B4-BE49-F238E27FC236}">
              <a16:creationId xmlns:a16="http://schemas.microsoft.com/office/drawing/2014/main" id="{9B2A9F8D-65A9-4D1C-A546-ABADC15646FC}"/>
            </a:ext>
          </a:extLst>
        </xdr:cNvPr>
        <xdr:cNvSpPr/>
      </xdr:nvSpPr>
      <xdr:spPr>
        <a:xfrm>
          <a:off x="13001625" y="54448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412</xdr:rowOff>
    </xdr:from>
    <xdr:ext cx="469744" cy="259045"/>
    <xdr:sp macro="" textlink="">
      <xdr:nvSpPr>
        <xdr:cNvPr id="154" name="債務償還比率該当値テキスト">
          <a:extLst>
            <a:ext uri="{FF2B5EF4-FFF2-40B4-BE49-F238E27FC236}">
              <a16:creationId xmlns:a16="http://schemas.microsoft.com/office/drawing/2014/main" id="{34C32B6C-9D29-4923-9545-DE90865C9AFD}"/>
            </a:ext>
          </a:extLst>
        </xdr:cNvPr>
        <xdr:cNvSpPr txBox="1"/>
      </xdr:nvSpPr>
      <xdr:spPr>
        <a:xfrm>
          <a:off x="13080365" y="529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161699</xdr:rowOff>
    </xdr:from>
    <xdr:to>
      <xdr:col>72</xdr:col>
      <xdr:colOff>123825</xdr:colOff>
      <xdr:row>28</xdr:row>
      <xdr:rowOff>91849</xdr:rowOff>
    </xdr:to>
    <xdr:sp macro="" textlink="">
      <xdr:nvSpPr>
        <xdr:cNvPr id="155" name="楕円 154">
          <a:extLst>
            <a:ext uri="{FF2B5EF4-FFF2-40B4-BE49-F238E27FC236}">
              <a16:creationId xmlns:a16="http://schemas.microsoft.com/office/drawing/2014/main" id="{7E47B890-52FD-49E4-A34D-5CDC95F5A15D}"/>
            </a:ext>
          </a:extLst>
        </xdr:cNvPr>
        <xdr:cNvSpPr/>
      </xdr:nvSpPr>
      <xdr:spPr>
        <a:xfrm>
          <a:off x="12359005" y="54575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28335</xdr:rowOff>
    </xdr:from>
    <xdr:to>
      <xdr:col>76</xdr:col>
      <xdr:colOff>22225</xdr:colOff>
      <xdr:row>28</xdr:row>
      <xdr:rowOff>41049</xdr:rowOff>
    </xdr:to>
    <xdr:cxnSp macro="">
      <xdr:nvCxnSpPr>
        <xdr:cNvPr id="156" name="直線コネクタ 155">
          <a:extLst>
            <a:ext uri="{FF2B5EF4-FFF2-40B4-BE49-F238E27FC236}">
              <a16:creationId xmlns:a16="http://schemas.microsoft.com/office/drawing/2014/main" id="{CB54B89E-F25B-49D7-8180-39EE3ADE9789}"/>
            </a:ext>
          </a:extLst>
        </xdr:cNvPr>
        <xdr:cNvCxnSpPr/>
      </xdr:nvCxnSpPr>
      <xdr:spPr>
        <a:xfrm flipV="1">
          <a:off x="12409805" y="5491875"/>
          <a:ext cx="619760" cy="1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111922</xdr:rowOff>
    </xdr:from>
    <xdr:to>
      <xdr:col>68</xdr:col>
      <xdr:colOff>123825</xdr:colOff>
      <xdr:row>28</xdr:row>
      <xdr:rowOff>42072</xdr:rowOff>
    </xdr:to>
    <xdr:sp macro="" textlink="">
      <xdr:nvSpPr>
        <xdr:cNvPr id="157" name="楕円 156">
          <a:extLst>
            <a:ext uri="{FF2B5EF4-FFF2-40B4-BE49-F238E27FC236}">
              <a16:creationId xmlns:a16="http://schemas.microsoft.com/office/drawing/2014/main" id="{2C7CC275-A984-4950-9028-EE45866413F8}"/>
            </a:ext>
          </a:extLst>
        </xdr:cNvPr>
        <xdr:cNvSpPr/>
      </xdr:nvSpPr>
      <xdr:spPr>
        <a:xfrm>
          <a:off x="11688445" y="54078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162722</xdr:rowOff>
    </xdr:from>
    <xdr:to>
      <xdr:col>72</xdr:col>
      <xdr:colOff>73025</xdr:colOff>
      <xdr:row>28</xdr:row>
      <xdr:rowOff>41049</xdr:rowOff>
    </xdr:to>
    <xdr:cxnSp macro="">
      <xdr:nvCxnSpPr>
        <xdr:cNvPr id="158" name="直線コネクタ 157">
          <a:extLst>
            <a:ext uri="{FF2B5EF4-FFF2-40B4-BE49-F238E27FC236}">
              <a16:creationId xmlns:a16="http://schemas.microsoft.com/office/drawing/2014/main" id="{DF1C96DE-76D6-4847-BF1F-FFDBA686DBF3}"/>
            </a:ext>
          </a:extLst>
        </xdr:cNvPr>
        <xdr:cNvCxnSpPr/>
      </xdr:nvCxnSpPr>
      <xdr:spPr>
        <a:xfrm>
          <a:off x="11739245" y="5458622"/>
          <a:ext cx="670560" cy="4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130704</xdr:rowOff>
    </xdr:from>
    <xdr:to>
      <xdr:col>64</xdr:col>
      <xdr:colOff>123825</xdr:colOff>
      <xdr:row>29</xdr:row>
      <xdr:rowOff>60854</xdr:rowOff>
    </xdr:to>
    <xdr:sp macro="" textlink="">
      <xdr:nvSpPr>
        <xdr:cNvPr id="159" name="楕円 158">
          <a:extLst>
            <a:ext uri="{FF2B5EF4-FFF2-40B4-BE49-F238E27FC236}">
              <a16:creationId xmlns:a16="http://schemas.microsoft.com/office/drawing/2014/main" id="{622D64B8-01C1-4450-960D-6DA37EA01C4F}"/>
            </a:ext>
          </a:extLst>
        </xdr:cNvPr>
        <xdr:cNvSpPr/>
      </xdr:nvSpPr>
      <xdr:spPr>
        <a:xfrm>
          <a:off x="11017885" y="55942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162722</xdr:rowOff>
    </xdr:from>
    <xdr:to>
      <xdr:col>68</xdr:col>
      <xdr:colOff>73025</xdr:colOff>
      <xdr:row>29</xdr:row>
      <xdr:rowOff>10054</xdr:rowOff>
    </xdr:to>
    <xdr:cxnSp macro="">
      <xdr:nvCxnSpPr>
        <xdr:cNvPr id="160" name="直線コネクタ 159">
          <a:extLst>
            <a:ext uri="{FF2B5EF4-FFF2-40B4-BE49-F238E27FC236}">
              <a16:creationId xmlns:a16="http://schemas.microsoft.com/office/drawing/2014/main" id="{0694BC14-2AFB-442D-A1F3-CE198DDB0ED3}"/>
            </a:ext>
          </a:extLst>
        </xdr:cNvPr>
        <xdr:cNvCxnSpPr/>
      </xdr:nvCxnSpPr>
      <xdr:spPr>
        <a:xfrm flipV="1">
          <a:off x="11068685" y="5458622"/>
          <a:ext cx="670560" cy="18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49932</xdr:rowOff>
    </xdr:from>
    <xdr:to>
      <xdr:col>60</xdr:col>
      <xdr:colOff>123825</xdr:colOff>
      <xdr:row>29</xdr:row>
      <xdr:rowOff>151532</xdr:rowOff>
    </xdr:to>
    <xdr:sp macro="" textlink="">
      <xdr:nvSpPr>
        <xdr:cNvPr id="161" name="楕円 160">
          <a:extLst>
            <a:ext uri="{FF2B5EF4-FFF2-40B4-BE49-F238E27FC236}">
              <a16:creationId xmlns:a16="http://schemas.microsoft.com/office/drawing/2014/main" id="{F9A34861-AE56-4DFF-B368-4FE645CB07B6}"/>
            </a:ext>
          </a:extLst>
        </xdr:cNvPr>
        <xdr:cNvSpPr/>
      </xdr:nvSpPr>
      <xdr:spPr>
        <a:xfrm>
          <a:off x="10347325" y="568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10054</xdr:rowOff>
    </xdr:from>
    <xdr:to>
      <xdr:col>64</xdr:col>
      <xdr:colOff>73025</xdr:colOff>
      <xdr:row>29</xdr:row>
      <xdr:rowOff>100732</xdr:rowOff>
    </xdr:to>
    <xdr:cxnSp macro="">
      <xdr:nvCxnSpPr>
        <xdr:cNvPr id="162" name="直線コネクタ 161">
          <a:extLst>
            <a:ext uri="{FF2B5EF4-FFF2-40B4-BE49-F238E27FC236}">
              <a16:creationId xmlns:a16="http://schemas.microsoft.com/office/drawing/2014/main" id="{A51B3961-C54B-4D65-9134-4990949C82FA}"/>
            </a:ext>
          </a:extLst>
        </xdr:cNvPr>
        <xdr:cNvCxnSpPr/>
      </xdr:nvCxnSpPr>
      <xdr:spPr>
        <a:xfrm flipV="1">
          <a:off x="10398125" y="5641234"/>
          <a:ext cx="67056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38498</xdr:rowOff>
    </xdr:from>
    <xdr:ext cx="469744" cy="259045"/>
    <xdr:sp macro="" textlink="">
      <xdr:nvSpPr>
        <xdr:cNvPr id="163" name="n_1aveValue債務償還比率">
          <a:extLst>
            <a:ext uri="{FF2B5EF4-FFF2-40B4-BE49-F238E27FC236}">
              <a16:creationId xmlns:a16="http://schemas.microsoft.com/office/drawing/2014/main" id="{0B5AD14F-E9C1-4020-8418-769A15F9ADE0}"/>
            </a:ext>
          </a:extLst>
        </xdr:cNvPr>
        <xdr:cNvSpPr txBox="1"/>
      </xdr:nvSpPr>
      <xdr:spPr>
        <a:xfrm>
          <a:off x="12185092" y="5837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156692</xdr:rowOff>
    </xdr:from>
    <xdr:ext cx="469744" cy="259045"/>
    <xdr:sp macro="" textlink="">
      <xdr:nvSpPr>
        <xdr:cNvPr id="164" name="n_2aveValue債務償還比率">
          <a:extLst>
            <a:ext uri="{FF2B5EF4-FFF2-40B4-BE49-F238E27FC236}">
              <a16:creationId xmlns:a16="http://schemas.microsoft.com/office/drawing/2014/main" id="{32EBACCE-642A-4AB2-B336-B75AFB02B971}"/>
            </a:ext>
          </a:extLst>
        </xdr:cNvPr>
        <xdr:cNvSpPr txBox="1"/>
      </xdr:nvSpPr>
      <xdr:spPr>
        <a:xfrm>
          <a:off x="11527232" y="5787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16139</xdr:rowOff>
    </xdr:from>
    <xdr:ext cx="469744" cy="259045"/>
    <xdr:sp macro="" textlink="">
      <xdr:nvSpPr>
        <xdr:cNvPr id="165" name="n_3aveValue債務償還比率">
          <a:extLst>
            <a:ext uri="{FF2B5EF4-FFF2-40B4-BE49-F238E27FC236}">
              <a16:creationId xmlns:a16="http://schemas.microsoft.com/office/drawing/2014/main" id="{C58444E5-15CD-49C3-B3E2-C79A85134DC2}"/>
            </a:ext>
          </a:extLst>
        </xdr:cNvPr>
        <xdr:cNvSpPr txBox="1"/>
      </xdr:nvSpPr>
      <xdr:spPr>
        <a:xfrm>
          <a:off x="10856672" y="598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32811</xdr:rowOff>
    </xdr:from>
    <xdr:ext cx="469744" cy="259045"/>
    <xdr:sp macro="" textlink="">
      <xdr:nvSpPr>
        <xdr:cNvPr id="166" name="n_4aveValue債務償還比率">
          <a:extLst>
            <a:ext uri="{FF2B5EF4-FFF2-40B4-BE49-F238E27FC236}">
              <a16:creationId xmlns:a16="http://schemas.microsoft.com/office/drawing/2014/main" id="{827A15E2-C693-4DAC-8913-C9FE1FCAE7F2}"/>
            </a:ext>
          </a:extLst>
        </xdr:cNvPr>
        <xdr:cNvSpPr txBox="1"/>
      </xdr:nvSpPr>
      <xdr:spPr>
        <a:xfrm>
          <a:off x="10186112" y="599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108376</xdr:rowOff>
    </xdr:from>
    <xdr:ext cx="469744" cy="259045"/>
    <xdr:sp macro="" textlink="">
      <xdr:nvSpPr>
        <xdr:cNvPr id="167" name="n_1mainValue債務償還比率">
          <a:extLst>
            <a:ext uri="{FF2B5EF4-FFF2-40B4-BE49-F238E27FC236}">
              <a16:creationId xmlns:a16="http://schemas.microsoft.com/office/drawing/2014/main" id="{7E4AC0DD-8146-48E0-BED3-BB29D435CBF5}"/>
            </a:ext>
          </a:extLst>
        </xdr:cNvPr>
        <xdr:cNvSpPr txBox="1"/>
      </xdr:nvSpPr>
      <xdr:spPr>
        <a:xfrm>
          <a:off x="12185092" y="523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58599</xdr:rowOff>
    </xdr:from>
    <xdr:ext cx="469744" cy="259045"/>
    <xdr:sp macro="" textlink="">
      <xdr:nvSpPr>
        <xdr:cNvPr id="168" name="n_2mainValue債務償還比率">
          <a:extLst>
            <a:ext uri="{FF2B5EF4-FFF2-40B4-BE49-F238E27FC236}">
              <a16:creationId xmlns:a16="http://schemas.microsoft.com/office/drawing/2014/main" id="{A898EDC0-B587-4B51-9EFA-590C3D942AE7}"/>
            </a:ext>
          </a:extLst>
        </xdr:cNvPr>
        <xdr:cNvSpPr txBox="1"/>
      </xdr:nvSpPr>
      <xdr:spPr>
        <a:xfrm>
          <a:off x="11527232" y="518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77381</xdr:rowOff>
    </xdr:from>
    <xdr:ext cx="469744" cy="259045"/>
    <xdr:sp macro="" textlink="">
      <xdr:nvSpPr>
        <xdr:cNvPr id="169" name="n_3mainValue債務償還比率">
          <a:extLst>
            <a:ext uri="{FF2B5EF4-FFF2-40B4-BE49-F238E27FC236}">
              <a16:creationId xmlns:a16="http://schemas.microsoft.com/office/drawing/2014/main" id="{3C302826-9C8A-48C3-8D82-54EC252DED57}"/>
            </a:ext>
          </a:extLst>
        </xdr:cNvPr>
        <xdr:cNvSpPr txBox="1"/>
      </xdr:nvSpPr>
      <xdr:spPr>
        <a:xfrm>
          <a:off x="10856672" y="5373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168059</xdr:rowOff>
    </xdr:from>
    <xdr:ext cx="469744" cy="259045"/>
    <xdr:sp macro="" textlink="">
      <xdr:nvSpPr>
        <xdr:cNvPr id="170" name="n_4mainValue債務償還比率">
          <a:extLst>
            <a:ext uri="{FF2B5EF4-FFF2-40B4-BE49-F238E27FC236}">
              <a16:creationId xmlns:a16="http://schemas.microsoft.com/office/drawing/2014/main" id="{05B60495-E5A8-4FC0-9B49-0FBB8DE6D14B}"/>
            </a:ext>
          </a:extLst>
        </xdr:cNvPr>
        <xdr:cNvSpPr txBox="1"/>
      </xdr:nvSpPr>
      <xdr:spPr>
        <a:xfrm>
          <a:off x="10186112" y="5463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96D4B703-E356-46C0-992C-23C3318A831B}"/>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2E87B3F8-2567-462B-A7AF-9D3E356C656F}"/>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81FA5463-B725-4C26-AB7F-CB76007903BD}"/>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6978C3C0-D58A-4548-9185-7758D043E5A2}"/>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0D8B78CB-0CDB-439C-93AF-0DB2A0CD1B34}"/>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00E53038-C064-4399-82CA-91C351A86975}"/>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76FB722-36E5-4B6B-B4D8-1810E74AE9F5}"/>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DCB0186-078B-4675-B1D2-3300D89F0541}"/>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B004438-6F58-4439-B17E-03DA8640B75C}"/>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08A214F-662B-4BFF-985B-AB00F25D61C2}"/>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千葉県四街道市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C37AAB1-FAD3-4998-AFFA-BFB574DF06FC}"/>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98A9796-C7C9-418C-BF56-629A4BA0CD45}"/>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53565D3-76F3-46EA-9631-04598AC7272C}"/>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B7E1D01-5AA7-4BA9-B3F8-2A302230D03C}"/>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BB713EB-A891-41BA-A729-097B710911FD}"/>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56FC3BD-7C98-4A55-914A-B662686DCFAE}"/>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96,479
93,110
34.52
37,839,687
35,290,191
1,709,448
18,724,454
20,506,960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CBB978B-B3DD-49C2-8139-8F8DFF200295}"/>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F7B1F1B-5C61-408A-9604-2E89C8EA0E5D}"/>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593E462-B589-4A9D-B034-56C63E99248E}"/>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8EF6994-8200-4FBC-80DF-311A639072DD}"/>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03B9194-ABF9-47B6-8BEC-2E04B8009D9A}"/>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EB03AEE-863C-4AAD-A659-AAAB03212114}"/>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86828A9-3DED-49AA-90C6-191F191087C6}"/>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C330494-203D-4168-BB02-C2B4A085B6A2}"/>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EADD49D-5327-44A2-BA66-26A4B571E0C3}"/>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D3EBBF3-9593-45DE-A795-92F9D776E435}"/>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A4CF5E1-8CAE-40A8-871B-5824E6E5296B}"/>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0194C69-4B19-449F-8B6A-B5E6C6D16CFA}"/>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E193BD9-2514-4863-B739-8A2983FF4535}"/>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B94EC59-86CC-4804-9C44-5E5A7A4936FC}"/>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E496D78-D865-49CF-83D8-7D4BD6305A6C}"/>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D04A4EA-00D4-419B-BD49-DBA3F64DE867}"/>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697D102-3818-4FBE-8DCA-4875075A1AF9}"/>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BAC4152-5BE4-4202-888B-F1546FF2C3B1}"/>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3B01B49-3A5D-41AD-8226-8AC9F5FA9B77}"/>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950B45C-80AA-4B91-91FB-CC7E2FD7F087}"/>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F74CC31-5E20-4A7E-8C02-4139E48EB447}"/>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107488E-F1A3-4109-984D-674046CDA612}"/>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4B2F9A1-56A4-4CD5-BC98-FED4F1A511D2}"/>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556F775-883D-4AA8-8306-F2AC15F0CC7A}"/>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8B51535-D3B6-4CC0-8623-78581487A45A}"/>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2334DCD-DB1F-4507-9ECB-F080EC9BDBD4}"/>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DDF7CF3-D52F-4B3E-8EEB-0F4A1BF78F3C}"/>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3C57F1D-9BCA-4D7C-BA6F-553891D672CE}"/>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788EBE9-D6C7-4AAF-AD4D-30E0DDBB86D7}"/>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F57832C-4FF6-4F5B-8BA1-F4BAAA1E88EB}"/>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71D6EF9-050D-4F68-B13B-AF1D5C8582C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10800F4-B7F0-40E1-BD68-0CC4BE457447}"/>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0262553-C9E8-4249-AC0F-3BD917DE253A}"/>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646F647-9E17-437B-B3ED-533E7A4CF548}"/>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34350B7-9B3B-4DF1-9824-1F04120B87FD}"/>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76B3AFFB-8704-4766-918B-4511DD56A28B}"/>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2BFE089-5930-43C3-BB7E-77D6D0BAA564}"/>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49A212A-5139-4D67-AAD4-C5C64932D2BB}"/>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2E924AE-216D-4690-85D4-9D48F34AFF20}"/>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662FEDA-A9CE-4CCC-B121-98AFA594BD5F}"/>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C2A0E36-F4D5-4115-BF59-EBD7C7B48BF7}"/>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AF225912-5877-4152-B545-9721A7EA30E2}"/>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86E5DCE-6ADC-4FDE-85E6-9340DE39ECF3}"/>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217A1A45-E4BA-4FBA-A6B1-207B86BA290E}"/>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66384A8-653C-436B-A834-0FCA128879F4}"/>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CC95CB7F-C70A-4F8C-AF0E-DF27A5063E32}"/>
            </a:ext>
          </a:extLst>
        </xdr:cNvPr>
        <xdr:cNvCxnSpPr/>
      </xdr:nvCxnSpPr>
      <xdr:spPr>
        <a:xfrm flipV="1">
          <a:off x="4086225" y="565404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0B38DAAF-7240-4AF4-8579-193839047189}"/>
            </a:ext>
          </a:extLst>
        </xdr:cNvPr>
        <xdr:cNvSpPr txBox="1"/>
      </xdr:nvSpPr>
      <xdr:spPr>
        <a:xfrm>
          <a:off x="4124960" y="705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B87F5FBA-8A55-4C24-A69C-69186618B9CD}"/>
            </a:ext>
          </a:extLst>
        </xdr:cNvPr>
        <xdr:cNvCxnSpPr/>
      </xdr:nvCxnSpPr>
      <xdr:spPr>
        <a:xfrm>
          <a:off x="4020820" y="7048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D6587418-3116-4BA2-989A-3E548BE291E6}"/>
            </a:ext>
          </a:extLst>
        </xdr:cNvPr>
        <xdr:cNvSpPr txBox="1"/>
      </xdr:nvSpPr>
      <xdr:spPr>
        <a:xfrm>
          <a:off x="4124960"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6C4704C5-E4DA-49DA-B7EA-E4F8C3F1FD0A}"/>
            </a:ext>
          </a:extLst>
        </xdr:cNvPr>
        <xdr:cNvCxnSpPr/>
      </xdr:nvCxnSpPr>
      <xdr:spPr>
        <a:xfrm>
          <a:off x="4020820" y="5654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47642</xdr:rowOff>
    </xdr:from>
    <xdr:ext cx="405111" cy="259045"/>
    <xdr:sp macro="" textlink="">
      <xdr:nvSpPr>
        <xdr:cNvPr id="62" name="【道路】&#10;有形固定資産減価償却率平均値テキスト">
          <a:extLst>
            <a:ext uri="{FF2B5EF4-FFF2-40B4-BE49-F238E27FC236}">
              <a16:creationId xmlns:a16="http://schemas.microsoft.com/office/drawing/2014/main" id="{60D72A85-70AB-4496-9800-BBDC639A0246}"/>
            </a:ext>
          </a:extLst>
        </xdr:cNvPr>
        <xdr:cNvSpPr txBox="1"/>
      </xdr:nvSpPr>
      <xdr:spPr>
        <a:xfrm>
          <a:off x="4124960" y="6417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a:extLst>
            <a:ext uri="{FF2B5EF4-FFF2-40B4-BE49-F238E27FC236}">
              <a16:creationId xmlns:a16="http://schemas.microsoft.com/office/drawing/2014/main" id="{F6AE6023-0D73-4B5A-8C0B-9166F703DF7C}"/>
            </a:ext>
          </a:extLst>
        </xdr:cNvPr>
        <xdr:cNvSpPr/>
      </xdr:nvSpPr>
      <xdr:spPr>
        <a:xfrm>
          <a:off x="4036060" y="643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a:extLst>
            <a:ext uri="{FF2B5EF4-FFF2-40B4-BE49-F238E27FC236}">
              <a16:creationId xmlns:a16="http://schemas.microsoft.com/office/drawing/2014/main" id="{8ED88EEC-7870-40BF-BC9D-FF6B397B825A}"/>
            </a:ext>
          </a:extLst>
        </xdr:cNvPr>
        <xdr:cNvSpPr/>
      </xdr:nvSpPr>
      <xdr:spPr>
        <a:xfrm>
          <a:off x="3312160" y="64185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a:extLst>
            <a:ext uri="{FF2B5EF4-FFF2-40B4-BE49-F238E27FC236}">
              <a16:creationId xmlns:a16="http://schemas.microsoft.com/office/drawing/2014/main" id="{B8C3397E-35AE-4895-9794-AB392A73D0A0}"/>
            </a:ext>
          </a:extLst>
        </xdr:cNvPr>
        <xdr:cNvSpPr/>
      </xdr:nvSpPr>
      <xdr:spPr>
        <a:xfrm>
          <a:off x="25146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macro="" textlink="">
      <xdr:nvSpPr>
        <xdr:cNvPr id="66" name="フローチャート: 判断 65">
          <a:extLst>
            <a:ext uri="{FF2B5EF4-FFF2-40B4-BE49-F238E27FC236}">
              <a16:creationId xmlns:a16="http://schemas.microsoft.com/office/drawing/2014/main" id="{581DAA39-7EE6-4839-ABD7-F1C5B473B105}"/>
            </a:ext>
          </a:extLst>
        </xdr:cNvPr>
        <xdr:cNvSpPr/>
      </xdr:nvSpPr>
      <xdr:spPr>
        <a:xfrm>
          <a:off x="1739900" y="636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C6BD76D7-92F8-4666-9CC7-E8F46E960EEB}"/>
            </a:ext>
          </a:extLst>
        </xdr:cNvPr>
        <xdr:cNvSpPr/>
      </xdr:nvSpPr>
      <xdr:spPr>
        <a:xfrm>
          <a:off x="965200" y="63366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5562B25-1C62-4944-99F3-628B2DFB04BB}"/>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5F453AC-EB47-4149-BA94-8E867EFC8E93}"/>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68FF080-6D62-4EA0-A144-86BCA177C227}"/>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8804C83-6445-4395-8CAE-72E3495BD631}"/>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674D58B-D908-4AED-A57C-0E72B818D75B}"/>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103505</xdr:rowOff>
    </xdr:from>
    <xdr:to>
      <xdr:col>24</xdr:col>
      <xdr:colOff>114300</xdr:colOff>
      <xdr:row>38</xdr:row>
      <xdr:rowOff>33655</xdr:rowOff>
    </xdr:to>
    <xdr:sp macro="" textlink="">
      <xdr:nvSpPr>
        <xdr:cNvPr id="73" name="楕円 72">
          <a:extLst>
            <a:ext uri="{FF2B5EF4-FFF2-40B4-BE49-F238E27FC236}">
              <a16:creationId xmlns:a16="http://schemas.microsoft.com/office/drawing/2014/main" id="{317F7AD1-F6B7-4841-B2DB-7BB3A5D9D22A}"/>
            </a:ext>
          </a:extLst>
        </xdr:cNvPr>
        <xdr:cNvSpPr/>
      </xdr:nvSpPr>
      <xdr:spPr>
        <a:xfrm>
          <a:off x="4036060" y="63061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126382</xdr:rowOff>
    </xdr:from>
    <xdr:ext cx="405111" cy="259045"/>
    <xdr:sp macro="" textlink="">
      <xdr:nvSpPr>
        <xdr:cNvPr id="74" name="【道路】&#10;有形固定資産減価償却率該当値テキスト">
          <a:extLst>
            <a:ext uri="{FF2B5EF4-FFF2-40B4-BE49-F238E27FC236}">
              <a16:creationId xmlns:a16="http://schemas.microsoft.com/office/drawing/2014/main" id="{2D7E3180-277E-4D1B-85F5-7CE89D36171D}"/>
            </a:ext>
          </a:extLst>
        </xdr:cNvPr>
        <xdr:cNvSpPr txBox="1"/>
      </xdr:nvSpPr>
      <xdr:spPr>
        <a:xfrm>
          <a:off x="4124960"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67310</xdr:rowOff>
    </xdr:from>
    <xdr:to>
      <xdr:col>20</xdr:col>
      <xdr:colOff>38100</xdr:colOff>
      <xdr:row>37</xdr:row>
      <xdr:rowOff>168910</xdr:rowOff>
    </xdr:to>
    <xdr:sp macro="" textlink="">
      <xdr:nvSpPr>
        <xdr:cNvPr id="75" name="楕円 74">
          <a:extLst>
            <a:ext uri="{FF2B5EF4-FFF2-40B4-BE49-F238E27FC236}">
              <a16:creationId xmlns:a16="http://schemas.microsoft.com/office/drawing/2014/main" id="{3A054057-0F37-46F3-9565-4B1CD2880F80}"/>
            </a:ext>
          </a:extLst>
        </xdr:cNvPr>
        <xdr:cNvSpPr/>
      </xdr:nvSpPr>
      <xdr:spPr>
        <a:xfrm>
          <a:off x="3312160" y="62699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118110</xdr:rowOff>
    </xdr:from>
    <xdr:to>
      <xdr:col>24</xdr:col>
      <xdr:colOff>63500</xdr:colOff>
      <xdr:row>37</xdr:row>
      <xdr:rowOff>154305</xdr:rowOff>
    </xdr:to>
    <xdr:cxnSp macro="">
      <xdr:nvCxnSpPr>
        <xdr:cNvPr id="76" name="直線コネクタ 75">
          <a:extLst>
            <a:ext uri="{FF2B5EF4-FFF2-40B4-BE49-F238E27FC236}">
              <a16:creationId xmlns:a16="http://schemas.microsoft.com/office/drawing/2014/main" id="{69BE03F4-65D8-436A-AA5A-E181CBD1E992}"/>
            </a:ext>
          </a:extLst>
        </xdr:cNvPr>
        <xdr:cNvCxnSpPr/>
      </xdr:nvCxnSpPr>
      <xdr:spPr>
        <a:xfrm>
          <a:off x="3355340" y="6320790"/>
          <a:ext cx="7315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65405</xdr:rowOff>
    </xdr:from>
    <xdr:to>
      <xdr:col>15</xdr:col>
      <xdr:colOff>101600</xdr:colOff>
      <xdr:row>37</xdr:row>
      <xdr:rowOff>167005</xdr:rowOff>
    </xdr:to>
    <xdr:sp macro="" textlink="">
      <xdr:nvSpPr>
        <xdr:cNvPr id="77" name="楕円 76">
          <a:extLst>
            <a:ext uri="{FF2B5EF4-FFF2-40B4-BE49-F238E27FC236}">
              <a16:creationId xmlns:a16="http://schemas.microsoft.com/office/drawing/2014/main" id="{C6E293BB-44F1-4183-AEA2-7280E20C12F2}"/>
            </a:ext>
          </a:extLst>
        </xdr:cNvPr>
        <xdr:cNvSpPr/>
      </xdr:nvSpPr>
      <xdr:spPr>
        <a:xfrm>
          <a:off x="2514600" y="62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116205</xdr:rowOff>
    </xdr:from>
    <xdr:to>
      <xdr:col>19</xdr:col>
      <xdr:colOff>177800</xdr:colOff>
      <xdr:row>37</xdr:row>
      <xdr:rowOff>118110</xdr:rowOff>
    </xdr:to>
    <xdr:cxnSp macro="">
      <xdr:nvCxnSpPr>
        <xdr:cNvPr id="78" name="直線コネクタ 77">
          <a:extLst>
            <a:ext uri="{FF2B5EF4-FFF2-40B4-BE49-F238E27FC236}">
              <a16:creationId xmlns:a16="http://schemas.microsoft.com/office/drawing/2014/main" id="{1C6C65ED-B464-4DD2-9399-9E76A5144426}"/>
            </a:ext>
          </a:extLst>
        </xdr:cNvPr>
        <xdr:cNvCxnSpPr/>
      </xdr:nvCxnSpPr>
      <xdr:spPr>
        <a:xfrm>
          <a:off x="2565400" y="6318885"/>
          <a:ext cx="78994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12065</xdr:rowOff>
    </xdr:from>
    <xdr:to>
      <xdr:col>10</xdr:col>
      <xdr:colOff>165100</xdr:colOff>
      <xdr:row>37</xdr:row>
      <xdr:rowOff>113665</xdr:rowOff>
    </xdr:to>
    <xdr:sp macro="" textlink="">
      <xdr:nvSpPr>
        <xdr:cNvPr id="79" name="楕円 78">
          <a:extLst>
            <a:ext uri="{FF2B5EF4-FFF2-40B4-BE49-F238E27FC236}">
              <a16:creationId xmlns:a16="http://schemas.microsoft.com/office/drawing/2014/main" id="{4C808CBE-57AA-4A87-A423-AF3B11EE5D55}"/>
            </a:ext>
          </a:extLst>
        </xdr:cNvPr>
        <xdr:cNvSpPr/>
      </xdr:nvSpPr>
      <xdr:spPr>
        <a:xfrm>
          <a:off x="1739900" y="621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62865</xdr:rowOff>
    </xdr:from>
    <xdr:to>
      <xdr:col>15</xdr:col>
      <xdr:colOff>50800</xdr:colOff>
      <xdr:row>37</xdr:row>
      <xdr:rowOff>116205</xdr:rowOff>
    </xdr:to>
    <xdr:cxnSp macro="">
      <xdr:nvCxnSpPr>
        <xdr:cNvPr id="80" name="直線コネクタ 79">
          <a:extLst>
            <a:ext uri="{FF2B5EF4-FFF2-40B4-BE49-F238E27FC236}">
              <a16:creationId xmlns:a16="http://schemas.microsoft.com/office/drawing/2014/main" id="{CCCC6FD4-93F7-44D5-8684-71864EA814ED}"/>
            </a:ext>
          </a:extLst>
        </xdr:cNvPr>
        <xdr:cNvCxnSpPr/>
      </xdr:nvCxnSpPr>
      <xdr:spPr>
        <a:xfrm>
          <a:off x="1790700" y="6265545"/>
          <a:ext cx="7747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139700</xdr:rowOff>
    </xdr:from>
    <xdr:to>
      <xdr:col>6</xdr:col>
      <xdr:colOff>38100</xdr:colOff>
      <xdr:row>37</xdr:row>
      <xdr:rowOff>69850</xdr:rowOff>
    </xdr:to>
    <xdr:sp macro="" textlink="">
      <xdr:nvSpPr>
        <xdr:cNvPr id="81" name="楕円 80">
          <a:extLst>
            <a:ext uri="{FF2B5EF4-FFF2-40B4-BE49-F238E27FC236}">
              <a16:creationId xmlns:a16="http://schemas.microsoft.com/office/drawing/2014/main" id="{D01CC78A-6F26-4494-96CB-38572DED1576}"/>
            </a:ext>
          </a:extLst>
        </xdr:cNvPr>
        <xdr:cNvSpPr/>
      </xdr:nvSpPr>
      <xdr:spPr>
        <a:xfrm>
          <a:off x="965200" y="61747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19050</xdr:rowOff>
    </xdr:from>
    <xdr:to>
      <xdr:col>10</xdr:col>
      <xdr:colOff>114300</xdr:colOff>
      <xdr:row>37</xdr:row>
      <xdr:rowOff>62865</xdr:rowOff>
    </xdr:to>
    <xdr:cxnSp macro="">
      <xdr:nvCxnSpPr>
        <xdr:cNvPr id="82" name="直線コネクタ 81">
          <a:extLst>
            <a:ext uri="{FF2B5EF4-FFF2-40B4-BE49-F238E27FC236}">
              <a16:creationId xmlns:a16="http://schemas.microsoft.com/office/drawing/2014/main" id="{31694B44-D1E0-4601-AAE3-BFE1E169F2C2}"/>
            </a:ext>
          </a:extLst>
        </xdr:cNvPr>
        <xdr:cNvCxnSpPr/>
      </xdr:nvCxnSpPr>
      <xdr:spPr>
        <a:xfrm>
          <a:off x="1008380" y="6221730"/>
          <a:ext cx="78232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140987</xdr:rowOff>
    </xdr:from>
    <xdr:ext cx="405111" cy="259045"/>
    <xdr:sp macro="" textlink="">
      <xdr:nvSpPr>
        <xdr:cNvPr id="83" name="n_1aveValue【道路】&#10;有形固定資産減価償却率">
          <a:extLst>
            <a:ext uri="{FF2B5EF4-FFF2-40B4-BE49-F238E27FC236}">
              <a16:creationId xmlns:a16="http://schemas.microsoft.com/office/drawing/2014/main" id="{B3C5FFD3-D894-480E-9FE0-3436480BC801}"/>
            </a:ext>
          </a:extLst>
        </xdr:cNvPr>
        <xdr:cNvSpPr txBox="1"/>
      </xdr:nvSpPr>
      <xdr:spPr>
        <a:xfrm>
          <a:off x="317056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129557</xdr:rowOff>
    </xdr:from>
    <xdr:ext cx="405111" cy="259045"/>
    <xdr:sp macro="" textlink="">
      <xdr:nvSpPr>
        <xdr:cNvPr id="84" name="n_2aveValue【道路】&#10;有形固定資産減価償却率">
          <a:extLst>
            <a:ext uri="{FF2B5EF4-FFF2-40B4-BE49-F238E27FC236}">
              <a16:creationId xmlns:a16="http://schemas.microsoft.com/office/drawing/2014/main" id="{91140720-45C4-4AD9-9413-805FC8F0F7E9}"/>
            </a:ext>
          </a:extLst>
        </xdr:cNvPr>
        <xdr:cNvSpPr txBox="1"/>
      </xdr:nvSpPr>
      <xdr:spPr>
        <a:xfrm>
          <a:off x="238570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87647</xdr:rowOff>
    </xdr:from>
    <xdr:ext cx="405111" cy="259045"/>
    <xdr:sp macro="" textlink="">
      <xdr:nvSpPr>
        <xdr:cNvPr id="85" name="n_3aveValue【道路】&#10;有形固定資産減価償却率">
          <a:extLst>
            <a:ext uri="{FF2B5EF4-FFF2-40B4-BE49-F238E27FC236}">
              <a16:creationId xmlns:a16="http://schemas.microsoft.com/office/drawing/2014/main" id="{6795F37D-E98C-4E95-AC01-9C3F379B75FD}"/>
            </a:ext>
          </a:extLst>
        </xdr:cNvPr>
        <xdr:cNvSpPr txBox="1"/>
      </xdr:nvSpPr>
      <xdr:spPr>
        <a:xfrm>
          <a:off x="1611004" y="645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55262</xdr:rowOff>
    </xdr:from>
    <xdr:ext cx="405111" cy="259045"/>
    <xdr:sp macro="" textlink="">
      <xdr:nvSpPr>
        <xdr:cNvPr id="86" name="n_4aveValue【道路】&#10;有形固定資産減価償却率">
          <a:extLst>
            <a:ext uri="{FF2B5EF4-FFF2-40B4-BE49-F238E27FC236}">
              <a16:creationId xmlns:a16="http://schemas.microsoft.com/office/drawing/2014/main" id="{37907E19-8AF5-45BC-8C26-93BFFD6AA9AF}"/>
            </a:ext>
          </a:extLst>
        </xdr:cNvPr>
        <xdr:cNvSpPr txBox="1"/>
      </xdr:nvSpPr>
      <xdr:spPr>
        <a:xfrm>
          <a:off x="83630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13987</xdr:rowOff>
    </xdr:from>
    <xdr:ext cx="405111" cy="259045"/>
    <xdr:sp macro="" textlink="">
      <xdr:nvSpPr>
        <xdr:cNvPr id="87" name="n_1mainValue【道路】&#10;有形固定資産減価償却率">
          <a:extLst>
            <a:ext uri="{FF2B5EF4-FFF2-40B4-BE49-F238E27FC236}">
              <a16:creationId xmlns:a16="http://schemas.microsoft.com/office/drawing/2014/main" id="{09002FD0-627E-47F5-9F0E-B99C7A2FE03A}"/>
            </a:ext>
          </a:extLst>
        </xdr:cNvPr>
        <xdr:cNvSpPr txBox="1"/>
      </xdr:nvSpPr>
      <xdr:spPr>
        <a:xfrm>
          <a:off x="317056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12082</xdr:rowOff>
    </xdr:from>
    <xdr:ext cx="405111" cy="259045"/>
    <xdr:sp macro="" textlink="">
      <xdr:nvSpPr>
        <xdr:cNvPr id="88" name="n_2mainValue【道路】&#10;有形固定資産減価償却率">
          <a:extLst>
            <a:ext uri="{FF2B5EF4-FFF2-40B4-BE49-F238E27FC236}">
              <a16:creationId xmlns:a16="http://schemas.microsoft.com/office/drawing/2014/main" id="{EE4BB41E-D5A1-4F87-8AA9-14CE9792058C}"/>
            </a:ext>
          </a:extLst>
        </xdr:cNvPr>
        <xdr:cNvSpPr txBox="1"/>
      </xdr:nvSpPr>
      <xdr:spPr>
        <a:xfrm>
          <a:off x="238570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130192</xdr:rowOff>
    </xdr:from>
    <xdr:ext cx="405111" cy="259045"/>
    <xdr:sp macro="" textlink="">
      <xdr:nvSpPr>
        <xdr:cNvPr id="89" name="n_3mainValue【道路】&#10;有形固定資産減価償却率">
          <a:extLst>
            <a:ext uri="{FF2B5EF4-FFF2-40B4-BE49-F238E27FC236}">
              <a16:creationId xmlns:a16="http://schemas.microsoft.com/office/drawing/2014/main" id="{30B4D607-53EA-405C-A117-C7B70721C1D9}"/>
            </a:ext>
          </a:extLst>
        </xdr:cNvPr>
        <xdr:cNvSpPr txBox="1"/>
      </xdr:nvSpPr>
      <xdr:spPr>
        <a:xfrm>
          <a:off x="1611004"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86377</xdr:rowOff>
    </xdr:from>
    <xdr:ext cx="405111" cy="259045"/>
    <xdr:sp macro="" textlink="">
      <xdr:nvSpPr>
        <xdr:cNvPr id="90" name="n_4mainValue【道路】&#10;有形固定資産減価償却率">
          <a:extLst>
            <a:ext uri="{FF2B5EF4-FFF2-40B4-BE49-F238E27FC236}">
              <a16:creationId xmlns:a16="http://schemas.microsoft.com/office/drawing/2014/main" id="{CD42440A-9235-46AC-B435-C6540FCCD4B2}"/>
            </a:ext>
          </a:extLst>
        </xdr:cNvPr>
        <xdr:cNvSpPr txBox="1"/>
      </xdr:nvSpPr>
      <xdr:spPr>
        <a:xfrm>
          <a:off x="836304"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CA3D3827-4DA1-4C98-9655-355D48791791}"/>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95DDD6AC-6A62-4D23-AA31-89607D5370E6}"/>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9ABAB164-BD86-4342-A84D-03A65CC50C9F}"/>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16E2DC2E-13E8-4A8A-960A-7EDE82F2F611}"/>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8167DCC6-A867-48AA-9B25-52ED3638DCF2}"/>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171F36F7-80F0-4024-9620-3CD9E6515E23}"/>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4D8833B7-257F-4136-BFC7-3DCB8CB4D525}"/>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B004EC82-F063-4B97-A4A8-31889301F905}"/>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525D0EAA-45B9-499E-AC91-9B39560679A2}"/>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8F8225F4-C374-470B-8750-90E308F51357}"/>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E9A13920-6145-4ACB-9A7F-4CD9DA6C639D}"/>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A0FF7D3F-CD78-4DCA-AC0F-17995DA52DB1}"/>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64B3345E-D28E-403A-88A1-BA7F82465CFC}"/>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C0F3E425-B158-47CB-A971-344883695A02}"/>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DB7E1D6E-E260-48A2-8FA9-85EECADF8238}"/>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854A9D60-48BA-4AC8-8C4D-CEDE285335D6}"/>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85B12D0E-1368-4AA7-B108-D875B0F16428}"/>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67F5FCF9-7116-4ADA-87C0-00EB3D91B75A}"/>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7A47FECF-BA3F-4091-BBDF-DC1F0E7B1EA7}"/>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E0DAE8ED-67F5-480C-AD73-F002B31BA1EA}"/>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8338C717-21D2-46FF-97DD-A427D48CF2F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A983F84-0F3C-43D4-91BB-041DEDD2F3FD}"/>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FD78AE9A-7D4A-4EC5-934B-49FBBB382D5F}"/>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a:extLst>
            <a:ext uri="{FF2B5EF4-FFF2-40B4-BE49-F238E27FC236}">
              <a16:creationId xmlns:a16="http://schemas.microsoft.com/office/drawing/2014/main" id="{3495DD2B-BB68-4D62-9088-7ECCBE7D2C4D}"/>
            </a:ext>
          </a:extLst>
        </xdr:cNvPr>
        <xdr:cNvCxnSpPr/>
      </xdr:nvCxnSpPr>
      <xdr:spPr>
        <a:xfrm flipV="1">
          <a:off x="9219565" y="5750852"/>
          <a:ext cx="0" cy="127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a:extLst>
            <a:ext uri="{FF2B5EF4-FFF2-40B4-BE49-F238E27FC236}">
              <a16:creationId xmlns:a16="http://schemas.microsoft.com/office/drawing/2014/main" id="{0AE2D387-FF5C-4CB6-8633-AE73DF50B4DD}"/>
            </a:ext>
          </a:extLst>
        </xdr:cNvPr>
        <xdr:cNvSpPr txBox="1"/>
      </xdr:nvSpPr>
      <xdr:spPr>
        <a:xfrm>
          <a:off x="9258300" y="703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a:extLst>
            <a:ext uri="{FF2B5EF4-FFF2-40B4-BE49-F238E27FC236}">
              <a16:creationId xmlns:a16="http://schemas.microsoft.com/office/drawing/2014/main" id="{88614F8E-E1E1-42C1-887B-878DA00C92E0}"/>
            </a:ext>
          </a:extLst>
        </xdr:cNvPr>
        <xdr:cNvCxnSpPr/>
      </xdr:nvCxnSpPr>
      <xdr:spPr>
        <a:xfrm>
          <a:off x="9154160" y="70279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a:extLst>
            <a:ext uri="{FF2B5EF4-FFF2-40B4-BE49-F238E27FC236}">
              <a16:creationId xmlns:a16="http://schemas.microsoft.com/office/drawing/2014/main" id="{F3F7D794-EC12-4195-A1AD-DAF275A50990}"/>
            </a:ext>
          </a:extLst>
        </xdr:cNvPr>
        <xdr:cNvSpPr txBox="1"/>
      </xdr:nvSpPr>
      <xdr:spPr>
        <a:xfrm>
          <a:off x="9258300" y="553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a:extLst>
            <a:ext uri="{FF2B5EF4-FFF2-40B4-BE49-F238E27FC236}">
              <a16:creationId xmlns:a16="http://schemas.microsoft.com/office/drawing/2014/main" id="{DAEC7C0C-1616-442F-9AC0-A9679D278876}"/>
            </a:ext>
          </a:extLst>
        </xdr:cNvPr>
        <xdr:cNvCxnSpPr/>
      </xdr:nvCxnSpPr>
      <xdr:spPr>
        <a:xfrm>
          <a:off x="9154160" y="57508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66756</xdr:rowOff>
    </xdr:from>
    <xdr:ext cx="469744" cy="259045"/>
    <xdr:sp macro="" textlink="">
      <xdr:nvSpPr>
        <xdr:cNvPr id="119" name="【道路】&#10;一人当たり延長平均値テキスト">
          <a:extLst>
            <a:ext uri="{FF2B5EF4-FFF2-40B4-BE49-F238E27FC236}">
              <a16:creationId xmlns:a16="http://schemas.microsoft.com/office/drawing/2014/main" id="{39A46F60-68A5-4F3F-8DBC-91FF9EDC53BE}"/>
            </a:ext>
          </a:extLst>
        </xdr:cNvPr>
        <xdr:cNvSpPr txBox="1"/>
      </xdr:nvSpPr>
      <xdr:spPr>
        <a:xfrm>
          <a:off x="9258300" y="6604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a:extLst>
            <a:ext uri="{FF2B5EF4-FFF2-40B4-BE49-F238E27FC236}">
              <a16:creationId xmlns:a16="http://schemas.microsoft.com/office/drawing/2014/main" id="{24133C64-B803-45A6-9547-8F65DBD3850C}"/>
            </a:ext>
          </a:extLst>
        </xdr:cNvPr>
        <xdr:cNvSpPr/>
      </xdr:nvSpPr>
      <xdr:spPr>
        <a:xfrm>
          <a:off x="9192260" y="67494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a:extLst>
            <a:ext uri="{FF2B5EF4-FFF2-40B4-BE49-F238E27FC236}">
              <a16:creationId xmlns:a16="http://schemas.microsoft.com/office/drawing/2014/main" id="{AEDAFBD6-FBDA-467F-9EAF-6639BA01ECCE}"/>
            </a:ext>
          </a:extLst>
        </xdr:cNvPr>
        <xdr:cNvSpPr/>
      </xdr:nvSpPr>
      <xdr:spPr>
        <a:xfrm>
          <a:off x="8445500" y="6753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a:extLst>
            <a:ext uri="{FF2B5EF4-FFF2-40B4-BE49-F238E27FC236}">
              <a16:creationId xmlns:a16="http://schemas.microsoft.com/office/drawing/2014/main" id="{7131A110-BA5F-4B8C-A0C4-D1750809F4A5}"/>
            </a:ext>
          </a:extLst>
        </xdr:cNvPr>
        <xdr:cNvSpPr/>
      </xdr:nvSpPr>
      <xdr:spPr>
        <a:xfrm>
          <a:off x="7670800" y="67559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67272</xdr:rowOff>
    </xdr:from>
    <xdr:to>
      <xdr:col>41</xdr:col>
      <xdr:colOff>101600</xdr:colOff>
      <xdr:row>40</xdr:row>
      <xdr:rowOff>168872</xdr:rowOff>
    </xdr:to>
    <xdr:sp macro="" textlink="">
      <xdr:nvSpPr>
        <xdr:cNvPr id="123" name="フローチャート: 判断 122">
          <a:extLst>
            <a:ext uri="{FF2B5EF4-FFF2-40B4-BE49-F238E27FC236}">
              <a16:creationId xmlns:a16="http://schemas.microsoft.com/office/drawing/2014/main" id="{B09762A2-ECE5-4B6F-B110-67A59D0C0E4B}"/>
            </a:ext>
          </a:extLst>
        </xdr:cNvPr>
        <xdr:cNvSpPr/>
      </xdr:nvSpPr>
      <xdr:spPr>
        <a:xfrm>
          <a:off x="6873240" y="677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64833</xdr:rowOff>
    </xdr:from>
    <xdr:to>
      <xdr:col>36</xdr:col>
      <xdr:colOff>165100</xdr:colOff>
      <xdr:row>40</xdr:row>
      <xdr:rowOff>166433</xdr:rowOff>
    </xdr:to>
    <xdr:sp macro="" textlink="">
      <xdr:nvSpPr>
        <xdr:cNvPr id="124" name="フローチャート: 判断 123">
          <a:extLst>
            <a:ext uri="{FF2B5EF4-FFF2-40B4-BE49-F238E27FC236}">
              <a16:creationId xmlns:a16="http://schemas.microsoft.com/office/drawing/2014/main" id="{6DE2BFDE-C9B2-4229-B69C-D1B8AEE7C706}"/>
            </a:ext>
          </a:extLst>
        </xdr:cNvPr>
        <xdr:cNvSpPr/>
      </xdr:nvSpPr>
      <xdr:spPr>
        <a:xfrm>
          <a:off x="6098540" y="6770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96A1537-0B79-4783-A111-EF9CC8A844C2}"/>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6651E7C-62A9-490F-9EAA-8F4453EB04D3}"/>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4FA0763-D810-47DB-82A4-F7269629E43B}"/>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5E700E7-11FD-465F-9FA9-AF9FA3F6BBBF}"/>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18F961D-0F84-4F43-B8F2-96E36792ADBD}"/>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161227</xdr:rowOff>
    </xdr:from>
    <xdr:to>
      <xdr:col>55</xdr:col>
      <xdr:colOff>50800</xdr:colOff>
      <xdr:row>41</xdr:row>
      <xdr:rowOff>91377</xdr:rowOff>
    </xdr:to>
    <xdr:sp macro="" textlink="">
      <xdr:nvSpPr>
        <xdr:cNvPr id="130" name="楕円 129">
          <a:extLst>
            <a:ext uri="{FF2B5EF4-FFF2-40B4-BE49-F238E27FC236}">
              <a16:creationId xmlns:a16="http://schemas.microsoft.com/office/drawing/2014/main" id="{D00845E4-EA54-4486-863A-3A4301008931}"/>
            </a:ext>
          </a:extLst>
        </xdr:cNvPr>
        <xdr:cNvSpPr/>
      </xdr:nvSpPr>
      <xdr:spPr>
        <a:xfrm>
          <a:off x="9192260" y="68668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76154</xdr:rowOff>
    </xdr:from>
    <xdr:ext cx="469744" cy="259045"/>
    <xdr:sp macro="" textlink="">
      <xdr:nvSpPr>
        <xdr:cNvPr id="131" name="【道路】&#10;一人当たり延長該当値テキスト">
          <a:extLst>
            <a:ext uri="{FF2B5EF4-FFF2-40B4-BE49-F238E27FC236}">
              <a16:creationId xmlns:a16="http://schemas.microsoft.com/office/drawing/2014/main" id="{38BFF92C-FFE5-486E-9FC7-2F39408862E3}"/>
            </a:ext>
          </a:extLst>
        </xdr:cNvPr>
        <xdr:cNvSpPr txBox="1"/>
      </xdr:nvSpPr>
      <xdr:spPr>
        <a:xfrm>
          <a:off x="9258300" y="678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161227</xdr:rowOff>
    </xdr:from>
    <xdr:to>
      <xdr:col>50</xdr:col>
      <xdr:colOff>165100</xdr:colOff>
      <xdr:row>41</xdr:row>
      <xdr:rowOff>91377</xdr:rowOff>
    </xdr:to>
    <xdr:sp macro="" textlink="">
      <xdr:nvSpPr>
        <xdr:cNvPr id="132" name="楕円 131">
          <a:extLst>
            <a:ext uri="{FF2B5EF4-FFF2-40B4-BE49-F238E27FC236}">
              <a16:creationId xmlns:a16="http://schemas.microsoft.com/office/drawing/2014/main" id="{B091CBE3-7DE3-4464-A7D8-598B0871E5A4}"/>
            </a:ext>
          </a:extLst>
        </xdr:cNvPr>
        <xdr:cNvSpPr/>
      </xdr:nvSpPr>
      <xdr:spPr>
        <a:xfrm>
          <a:off x="8445500" y="68668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40577</xdr:rowOff>
    </xdr:from>
    <xdr:to>
      <xdr:col>55</xdr:col>
      <xdr:colOff>0</xdr:colOff>
      <xdr:row>41</xdr:row>
      <xdr:rowOff>40577</xdr:rowOff>
    </xdr:to>
    <xdr:cxnSp macro="">
      <xdr:nvCxnSpPr>
        <xdr:cNvPr id="133" name="直線コネクタ 132">
          <a:extLst>
            <a:ext uri="{FF2B5EF4-FFF2-40B4-BE49-F238E27FC236}">
              <a16:creationId xmlns:a16="http://schemas.microsoft.com/office/drawing/2014/main" id="{304D8F45-59EC-4D68-8EFC-1A24DCDBC184}"/>
            </a:ext>
          </a:extLst>
        </xdr:cNvPr>
        <xdr:cNvCxnSpPr/>
      </xdr:nvCxnSpPr>
      <xdr:spPr>
        <a:xfrm>
          <a:off x="8496300" y="6913817"/>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161112</xdr:rowOff>
    </xdr:from>
    <xdr:to>
      <xdr:col>46</xdr:col>
      <xdr:colOff>38100</xdr:colOff>
      <xdr:row>41</xdr:row>
      <xdr:rowOff>91262</xdr:rowOff>
    </xdr:to>
    <xdr:sp macro="" textlink="">
      <xdr:nvSpPr>
        <xdr:cNvPr id="134" name="楕円 133">
          <a:extLst>
            <a:ext uri="{FF2B5EF4-FFF2-40B4-BE49-F238E27FC236}">
              <a16:creationId xmlns:a16="http://schemas.microsoft.com/office/drawing/2014/main" id="{FB7F3A5C-C299-4C8D-AC0B-3B72BC7E6B38}"/>
            </a:ext>
          </a:extLst>
        </xdr:cNvPr>
        <xdr:cNvSpPr/>
      </xdr:nvSpPr>
      <xdr:spPr>
        <a:xfrm>
          <a:off x="7670800" y="68667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40462</xdr:rowOff>
    </xdr:from>
    <xdr:to>
      <xdr:col>50</xdr:col>
      <xdr:colOff>114300</xdr:colOff>
      <xdr:row>41</xdr:row>
      <xdr:rowOff>40577</xdr:rowOff>
    </xdr:to>
    <xdr:cxnSp macro="">
      <xdr:nvCxnSpPr>
        <xdr:cNvPr id="135" name="直線コネクタ 134">
          <a:extLst>
            <a:ext uri="{FF2B5EF4-FFF2-40B4-BE49-F238E27FC236}">
              <a16:creationId xmlns:a16="http://schemas.microsoft.com/office/drawing/2014/main" id="{BDF0041B-A61D-4495-99D9-891D68FAA5B1}"/>
            </a:ext>
          </a:extLst>
        </xdr:cNvPr>
        <xdr:cNvCxnSpPr/>
      </xdr:nvCxnSpPr>
      <xdr:spPr>
        <a:xfrm>
          <a:off x="7713980" y="6913702"/>
          <a:ext cx="78232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163588</xdr:rowOff>
    </xdr:from>
    <xdr:to>
      <xdr:col>41</xdr:col>
      <xdr:colOff>101600</xdr:colOff>
      <xdr:row>41</xdr:row>
      <xdr:rowOff>93738</xdr:rowOff>
    </xdr:to>
    <xdr:sp macro="" textlink="">
      <xdr:nvSpPr>
        <xdr:cNvPr id="136" name="楕円 135">
          <a:extLst>
            <a:ext uri="{FF2B5EF4-FFF2-40B4-BE49-F238E27FC236}">
              <a16:creationId xmlns:a16="http://schemas.microsoft.com/office/drawing/2014/main" id="{AD69E823-6653-4DA4-80DA-3FADBE398A3F}"/>
            </a:ext>
          </a:extLst>
        </xdr:cNvPr>
        <xdr:cNvSpPr/>
      </xdr:nvSpPr>
      <xdr:spPr>
        <a:xfrm>
          <a:off x="6873240" y="68691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40462</xdr:rowOff>
    </xdr:from>
    <xdr:to>
      <xdr:col>45</xdr:col>
      <xdr:colOff>177800</xdr:colOff>
      <xdr:row>41</xdr:row>
      <xdr:rowOff>42938</xdr:rowOff>
    </xdr:to>
    <xdr:cxnSp macro="">
      <xdr:nvCxnSpPr>
        <xdr:cNvPr id="137" name="直線コネクタ 136">
          <a:extLst>
            <a:ext uri="{FF2B5EF4-FFF2-40B4-BE49-F238E27FC236}">
              <a16:creationId xmlns:a16="http://schemas.microsoft.com/office/drawing/2014/main" id="{51E16F44-F0EB-4BAE-B830-1DEF03885F49}"/>
            </a:ext>
          </a:extLst>
        </xdr:cNvPr>
        <xdr:cNvCxnSpPr/>
      </xdr:nvCxnSpPr>
      <xdr:spPr>
        <a:xfrm flipV="1">
          <a:off x="6924040" y="6913702"/>
          <a:ext cx="78994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162751</xdr:rowOff>
    </xdr:from>
    <xdr:to>
      <xdr:col>36</xdr:col>
      <xdr:colOff>165100</xdr:colOff>
      <xdr:row>41</xdr:row>
      <xdr:rowOff>92901</xdr:rowOff>
    </xdr:to>
    <xdr:sp macro="" textlink="">
      <xdr:nvSpPr>
        <xdr:cNvPr id="138" name="楕円 137">
          <a:extLst>
            <a:ext uri="{FF2B5EF4-FFF2-40B4-BE49-F238E27FC236}">
              <a16:creationId xmlns:a16="http://schemas.microsoft.com/office/drawing/2014/main" id="{9F7F2066-E972-45D0-9476-33C5BC093A51}"/>
            </a:ext>
          </a:extLst>
        </xdr:cNvPr>
        <xdr:cNvSpPr/>
      </xdr:nvSpPr>
      <xdr:spPr>
        <a:xfrm>
          <a:off x="6098540" y="68683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42101</xdr:rowOff>
    </xdr:from>
    <xdr:to>
      <xdr:col>41</xdr:col>
      <xdr:colOff>50800</xdr:colOff>
      <xdr:row>41</xdr:row>
      <xdr:rowOff>42938</xdr:rowOff>
    </xdr:to>
    <xdr:cxnSp macro="">
      <xdr:nvCxnSpPr>
        <xdr:cNvPr id="139" name="直線コネクタ 138">
          <a:extLst>
            <a:ext uri="{FF2B5EF4-FFF2-40B4-BE49-F238E27FC236}">
              <a16:creationId xmlns:a16="http://schemas.microsoft.com/office/drawing/2014/main" id="{76423A9D-5BA2-46EB-BFC4-86D73C44B53F}"/>
            </a:ext>
          </a:extLst>
        </xdr:cNvPr>
        <xdr:cNvCxnSpPr/>
      </xdr:nvCxnSpPr>
      <xdr:spPr>
        <a:xfrm>
          <a:off x="6149340" y="6915341"/>
          <a:ext cx="774700" cy="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165549</xdr:rowOff>
    </xdr:from>
    <xdr:ext cx="469744" cy="259045"/>
    <xdr:sp macro="" textlink="">
      <xdr:nvSpPr>
        <xdr:cNvPr id="140" name="n_1aveValue【道路】&#10;一人当たり延長">
          <a:extLst>
            <a:ext uri="{FF2B5EF4-FFF2-40B4-BE49-F238E27FC236}">
              <a16:creationId xmlns:a16="http://schemas.microsoft.com/office/drawing/2014/main" id="{0E406AA4-7A43-469A-84BE-A9D445AC84CD}"/>
            </a:ext>
          </a:extLst>
        </xdr:cNvPr>
        <xdr:cNvSpPr txBox="1"/>
      </xdr:nvSpPr>
      <xdr:spPr>
        <a:xfrm>
          <a:off x="8271587" y="6535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168521</xdr:rowOff>
    </xdr:from>
    <xdr:ext cx="469744" cy="259045"/>
    <xdr:sp macro="" textlink="">
      <xdr:nvSpPr>
        <xdr:cNvPr id="141" name="n_2aveValue【道路】&#10;一人当たり延長">
          <a:extLst>
            <a:ext uri="{FF2B5EF4-FFF2-40B4-BE49-F238E27FC236}">
              <a16:creationId xmlns:a16="http://schemas.microsoft.com/office/drawing/2014/main" id="{924A8852-5C47-4427-907C-307CCA06D11D}"/>
            </a:ext>
          </a:extLst>
        </xdr:cNvPr>
        <xdr:cNvSpPr txBox="1"/>
      </xdr:nvSpPr>
      <xdr:spPr>
        <a:xfrm>
          <a:off x="7509587" y="6538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13949</xdr:rowOff>
    </xdr:from>
    <xdr:ext cx="469744" cy="259045"/>
    <xdr:sp macro="" textlink="">
      <xdr:nvSpPr>
        <xdr:cNvPr id="142" name="n_3aveValue【道路】&#10;一人当たり延長">
          <a:extLst>
            <a:ext uri="{FF2B5EF4-FFF2-40B4-BE49-F238E27FC236}">
              <a16:creationId xmlns:a16="http://schemas.microsoft.com/office/drawing/2014/main" id="{8823FB19-8F25-4E30-B889-3ADF55A21B78}"/>
            </a:ext>
          </a:extLst>
        </xdr:cNvPr>
        <xdr:cNvSpPr txBox="1"/>
      </xdr:nvSpPr>
      <xdr:spPr>
        <a:xfrm>
          <a:off x="6712027" y="6551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11510</xdr:rowOff>
    </xdr:from>
    <xdr:ext cx="469744" cy="259045"/>
    <xdr:sp macro="" textlink="">
      <xdr:nvSpPr>
        <xdr:cNvPr id="143" name="n_4aveValue【道路】&#10;一人当たり延長">
          <a:extLst>
            <a:ext uri="{FF2B5EF4-FFF2-40B4-BE49-F238E27FC236}">
              <a16:creationId xmlns:a16="http://schemas.microsoft.com/office/drawing/2014/main" id="{E407C629-0763-471A-98F0-47233501144B}"/>
            </a:ext>
          </a:extLst>
        </xdr:cNvPr>
        <xdr:cNvSpPr txBox="1"/>
      </xdr:nvSpPr>
      <xdr:spPr>
        <a:xfrm>
          <a:off x="5937327" y="6549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82504</xdr:rowOff>
    </xdr:from>
    <xdr:ext cx="469744" cy="259045"/>
    <xdr:sp macro="" textlink="">
      <xdr:nvSpPr>
        <xdr:cNvPr id="144" name="n_1mainValue【道路】&#10;一人当たり延長">
          <a:extLst>
            <a:ext uri="{FF2B5EF4-FFF2-40B4-BE49-F238E27FC236}">
              <a16:creationId xmlns:a16="http://schemas.microsoft.com/office/drawing/2014/main" id="{CB700DE9-7F9B-4C5C-9A7A-AC5629F01FB3}"/>
            </a:ext>
          </a:extLst>
        </xdr:cNvPr>
        <xdr:cNvSpPr txBox="1"/>
      </xdr:nvSpPr>
      <xdr:spPr>
        <a:xfrm>
          <a:off x="8271587" y="6955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82389</xdr:rowOff>
    </xdr:from>
    <xdr:ext cx="469744" cy="259045"/>
    <xdr:sp macro="" textlink="">
      <xdr:nvSpPr>
        <xdr:cNvPr id="145" name="n_2mainValue【道路】&#10;一人当たり延長">
          <a:extLst>
            <a:ext uri="{FF2B5EF4-FFF2-40B4-BE49-F238E27FC236}">
              <a16:creationId xmlns:a16="http://schemas.microsoft.com/office/drawing/2014/main" id="{EE9457AF-56FA-4985-BB79-C92CC460F3F7}"/>
            </a:ext>
          </a:extLst>
        </xdr:cNvPr>
        <xdr:cNvSpPr txBox="1"/>
      </xdr:nvSpPr>
      <xdr:spPr>
        <a:xfrm>
          <a:off x="7509587" y="695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84865</xdr:rowOff>
    </xdr:from>
    <xdr:ext cx="469744" cy="259045"/>
    <xdr:sp macro="" textlink="">
      <xdr:nvSpPr>
        <xdr:cNvPr id="146" name="n_3mainValue【道路】&#10;一人当たり延長">
          <a:extLst>
            <a:ext uri="{FF2B5EF4-FFF2-40B4-BE49-F238E27FC236}">
              <a16:creationId xmlns:a16="http://schemas.microsoft.com/office/drawing/2014/main" id="{0F0B8DE1-F512-47FC-B6DA-3F25830AB226}"/>
            </a:ext>
          </a:extLst>
        </xdr:cNvPr>
        <xdr:cNvSpPr txBox="1"/>
      </xdr:nvSpPr>
      <xdr:spPr>
        <a:xfrm>
          <a:off x="6712027" y="6958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84028</xdr:rowOff>
    </xdr:from>
    <xdr:ext cx="469744" cy="259045"/>
    <xdr:sp macro="" textlink="">
      <xdr:nvSpPr>
        <xdr:cNvPr id="147" name="n_4mainValue【道路】&#10;一人当たり延長">
          <a:extLst>
            <a:ext uri="{FF2B5EF4-FFF2-40B4-BE49-F238E27FC236}">
              <a16:creationId xmlns:a16="http://schemas.microsoft.com/office/drawing/2014/main" id="{63B9B915-193E-4A6C-9E60-9B2B9068C50B}"/>
            </a:ext>
          </a:extLst>
        </xdr:cNvPr>
        <xdr:cNvSpPr txBox="1"/>
      </xdr:nvSpPr>
      <xdr:spPr>
        <a:xfrm>
          <a:off x="5937327" y="6957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5C7E8B35-1461-4991-9635-D25A73C985D6}"/>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D72AE944-F0BC-459E-AC26-9F17A1C5A95B}"/>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4E4396E3-AABC-42D0-87D7-7DDE6FD8A81C}"/>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CBB113BB-A38B-460A-B77B-C46536B5F37B}"/>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84CB0094-7B9A-461D-9A74-E7A05B5AFAB8}"/>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419C3F31-6BF0-48FB-B64C-3DE187209DFB}"/>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BAAF2D1B-B326-4CF7-9BFA-233724316B5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41DB54A6-2694-4BF1-8A39-A9A351083229}"/>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D912A255-BA59-4F9A-92C9-4BEEB7981404}"/>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66DA1C1D-0A43-4326-B0F8-436C9D145C67}"/>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CC77B50D-1CFD-4FA7-B444-DFE76BE078F5}"/>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873D96DD-CD52-4DEA-9C87-3AF8CF16046A}"/>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1C43F903-19B4-4F5B-9042-60733E0A99E1}"/>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258129B9-DD8F-4885-AD99-CE98FB38E62B}"/>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DF8BF5FC-0CA1-492D-9414-D2FF9B874B8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7CCD3606-1E00-4F45-BF2B-EE17A2208C0A}"/>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A51CD554-C43A-459A-8F0B-B16520D160B4}"/>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62B99D7-0972-4829-BF65-9D4FED3E75F9}"/>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1E1B8B8C-398B-4754-869C-85E731E99EB6}"/>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21E1AA89-433D-46EA-A791-7B68BF8E70B8}"/>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F49492E9-8B5B-4C92-AF40-20A77AC4A13D}"/>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898A549A-6945-4BD3-9F7D-0C4EE822AAB1}"/>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D0442A67-FF63-4B16-B117-29F208723FEF}"/>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BF3B5751-4191-49E1-912E-06BF8CBBD565}"/>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2D73477F-F030-4BF4-8308-3E33619AAFDB}"/>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a:extLst>
            <a:ext uri="{FF2B5EF4-FFF2-40B4-BE49-F238E27FC236}">
              <a16:creationId xmlns:a16="http://schemas.microsoft.com/office/drawing/2014/main" id="{E16B7DED-5984-4483-B64B-0B1D891496F8}"/>
            </a:ext>
          </a:extLst>
        </xdr:cNvPr>
        <xdr:cNvCxnSpPr/>
      </xdr:nvCxnSpPr>
      <xdr:spPr>
        <a:xfrm flipV="1">
          <a:off x="4086225" y="9418864"/>
          <a:ext cx="0" cy="1313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C6AE748F-1A75-4A24-9E2C-2F5699347864}"/>
            </a:ext>
          </a:extLst>
        </xdr:cNvPr>
        <xdr:cNvSpPr txBox="1"/>
      </xdr:nvSpPr>
      <xdr:spPr>
        <a:xfrm>
          <a:off x="4124960" y="1073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a:extLst>
            <a:ext uri="{FF2B5EF4-FFF2-40B4-BE49-F238E27FC236}">
              <a16:creationId xmlns:a16="http://schemas.microsoft.com/office/drawing/2014/main" id="{8E75AFB6-CF69-42D0-913A-F9C521BD3CCA}"/>
            </a:ext>
          </a:extLst>
        </xdr:cNvPr>
        <xdr:cNvCxnSpPr/>
      </xdr:nvCxnSpPr>
      <xdr:spPr>
        <a:xfrm>
          <a:off x="4020820" y="107322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D7743912-7DCD-48F9-97BD-93E1416A2246}"/>
            </a:ext>
          </a:extLst>
        </xdr:cNvPr>
        <xdr:cNvSpPr txBox="1"/>
      </xdr:nvSpPr>
      <xdr:spPr>
        <a:xfrm>
          <a:off x="4124960" y="92017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a:extLst>
            <a:ext uri="{FF2B5EF4-FFF2-40B4-BE49-F238E27FC236}">
              <a16:creationId xmlns:a16="http://schemas.microsoft.com/office/drawing/2014/main" id="{FC205B46-8DEA-4006-81AE-9246CA221945}"/>
            </a:ext>
          </a:extLst>
        </xdr:cNvPr>
        <xdr:cNvCxnSpPr/>
      </xdr:nvCxnSpPr>
      <xdr:spPr>
        <a:xfrm>
          <a:off x="4020820" y="94188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135000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6B6D733F-42C5-408C-9FE0-7906D1B63517}"/>
            </a:ext>
          </a:extLst>
        </xdr:cNvPr>
        <xdr:cNvSpPr txBox="1"/>
      </xdr:nvSpPr>
      <xdr:spPr>
        <a:xfrm>
          <a:off x="4124960" y="10193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a:extLst>
            <a:ext uri="{FF2B5EF4-FFF2-40B4-BE49-F238E27FC236}">
              <a16:creationId xmlns:a16="http://schemas.microsoft.com/office/drawing/2014/main" id="{11F90639-3C70-423E-9258-92ACAA6068B6}"/>
            </a:ext>
          </a:extLst>
        </xdr:cNvPr>
        <xdr:cNvSpPr/>
      </xdr:nvSpPr>
      <xdr:spPr>
        <a:xfrm>
          <a:off x="4036060" y="102149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EC8B0831-FA11-4548-A042-8140EF867B5F}"/>
            </a:ext>
          </a:extLst>
        </xdr:cNvPr>
        <xdr:cNvSpPr/>
      </xdr:nvSpPr>
      <xdr:spPr>
        <a:xfrm>
          <a:off x="3312160" y="101970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E7C2913E-9BD7-4605-B9D2-FBF291E08BFD}"/>
            </a:ext>
          </a:extLst>
        </xdr:cNvPr>
        <xdr:cNvSpPr/>
      </xdr:nvSpPr>
      <xdr:spPr>
        <a:xfrm>
          <a:off x="2514600" y="101855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2" name="フローチャート: 判断 181">
          <a:extLst>
            <a:ext uri="{FF2B5EF4-FFF2-40B4-BE49-F238E27FC236}">
              <a16:creationId xmlns:a16="http://schemas.microsoft.com/office/drawing/2014/main" id="{5F0CBBB8-929B-4F92-93CE-1DD1C61C5AC2}"/>
            </a:ext>
          </a:extLst>
        </xdr:cNvPr>
        <xdr:cNvSpPr/>
      </xdr:nvSpPr>
      <xdr:spPr>
        <a:xfrm>
          <a:off x="1739900" y="101643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3" name="フローチャート: 判断 182">
          <a:extLst>
            <a:ext uri="{FF2B5EF4-FFF2-40B4-BE49-F238E27FC236}">
              <a16:creationId xmlns:a16="http://schemas.microsoft.com/office/drawing/2014/main" id="{8036F72A-CE7B-40A1-AA10-3222549DB450}"/>
            </a:ext>
          </a:extLst>
        </xdr:cNvPr>
        <xdr:cNvSpPr/>
      </xdr:nvSpPr>
      <xdr:spPr>
        <a:xfrm>
          <a:off x="965200" y="101414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A4BE068-346D-40F5-B5DD-4FEDBE692A09}"/>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43AB089-61F5-4CD8-8474-A1DA66573082}"/>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7F30E47-D444-41F8-9324-37724BF8BB0B}"/>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BDB762B-B765-4354-B27A-6D9331E77726}"/>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6649273-7F0C-4BF2-BCA2-FC0C40C31CCA}"/>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70031</xdr:rowOff>
    </xdr:from>
    <xdr:to>
      <xdr:col>24</xdr:col>
      <xdr:colOff>114300</xdr:colOff>
      <xdr:row>61</xdr:row>
      <xdr:rowOff>181</xdr:rowOff>
    </xdr:to>
    <xdr:sp macro="" textlink="">
      <xdr:nvSpPr>
        <xdr:cNvPr id="189" name="楕円 188">
          <a:extLst>
            <a:ext uri="{FF2B5EF4-FFF2-40B4-BE49-F238E27FC236}">
              <a16:creationId xmlns:a16="http://schemas.microsoft.com/office/drawing/2014/main" id="{EF08E84A-D160-42F7-BD20-136C70A19897}"/>
            </a:ext>
          </a:extLst>
        </xdr:cNvPr>
        <xdr:cNvSpPr/>
      </xdr:nvSpPr>
      <xdr:spPr>
        <a:xfrm>
          <a:off x="4036060" y="101284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92908</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8411B64A-130B-451C-B290-C8A7C02BBB3B}"/>
            </a:ext>
          </a:extLst>
        </xdr:cNvPr>
        <xdr:cNvSpPr txBox="1"/>
      </xdr:nvSpPr>
      <xdr:spPr>
        <a:xfrm>
          <a:off x="4124960"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40640</xdr:rowOff>
    </xdr:from>
    <xdr:to>
      <xdr:col>20</xdr:col>
      <xdr:colOff>38100</xdr:colOff>
      <xdr:row>60</xdr:row>
      <xdr:rowOff>142240</xdr:rowOff>
    </xdr:to>
    <xdr:sp macro="" textlink="">
      <xdr:nvSpPr>
        <xdr:cNvPr id="191" name="楕円 190">
          <a:extLst>
            <a:ext uri="{FF2B5EF4-FFF2-40B4-BE49-F238E27FC236}">
              <a16:creationId xmlns:a16="http://schemas.microsoft.com/office/drawing/2014/main" id="{336699DD-CDC8-4A59-9029-4C5BD4F5E444}"/>
            </a:ext>
          </a:extLst>
        </xdr:cNvPr>
        <xdr:cNvSpPr/>
      </xdr:nvSpPr>
      <xdr:spPr>
        <a:xfrm>
          <a:off x="3312160" y="100990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91440</xdr:rowOff>
    </xdr:from>
    <xdr:to>
      <xdr:col>24</xdr:col>
      <xdr:colOff>63500</xdr:colOff>
      <xdr:row>60</xdr:row>
      <xdr:rowOff>120831</xdr:rowOff>
    </xdr:to>
    <xdr:cxnSp macro="">
      <xdr:nvCxnSpPr>
        <xdr:cNvPr id="192" name="直線コネクタ 191">
          <a:extLst>
            <a:ext uri="{FF2B5EF4-FFF2-40B4-BE49-F238E27FC236}">
              <a16:creationId xmlns:a16="http://schemas.microsoft.com/office/drawing/2014/main" id="{B561FB97-80EF-48CE-9FE7-73EF72138247}"/>
            </a:ext>
          </a:extLst>
        </xdr:cNvPr>
        <xdr:cNvCxnSpPr/>
      </xdr:nvCxnSpPr>
      <xdr:spPr>
        <a:xfrm>
          <a:off x="3355340" y="10149840"/>
          <a:ext cx="73152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128815</xdr:rowOff>
    </xdr:from>
    <xdr:to>
      <xdr:col>15</xdr:col>
      <xdr:colOff>101600</xdr:colOff>
      <xdr:row>60</xdr:row>
      <xdr:rowOff>58965</xdr:rowOff>
    </xdr:to>
    <xdr:sp macro="" textlink="">
      <xdr:nvSpPr>
        <xdr:cNvPr id="193" name="楕円 192">
          <a:extLst>
            <a:ext uri="{FF2B5EF4-FFF2-40B4-BE49-F238E27FC236}">
              <a16:creationId xmlns:a16="http://schemas.microsoft.com/office/drawing/2014/main" id="{0E8BDA39-5D30-4E04-AF85-AC356C0B7DF6}"/>
            </a:ext>
          </a:extLst>
        </xdr:cNvPr>
        <xdr:cNvSpPr/>
      </xdr:nvSpPr>
      <xdr:spPr>
        <a:xfrm>
          <a:off x="2514600" y="100195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8165</xdr:rowOff>
    </xdr:from>
    <xdr:to>
      <xdr:col>19</xdr:col>
      <xdr:colOff>177800</xdr:colOff>
      <xdr:row>60</xdr:row>
      <xdr:rowOff>91440</xdr:rowOff>
    </xdr:to>
    <xdr:cxnSp macro="">
      <xdr:nvCxnSpPr>
        <xdr:cNvPr id="194" name="直線コネクタ 193">
          <a:extLst>
            <a:ext uri="{FF2B5EF4-FFF2-40B4-BE49-F238E27FC236}">
              <a16:creationId xmlns:a16="http://schemas.microsoft.com/office/drawing/2014/main" id="{280AC599-8D55-47AE-9E97-4124EAB80DCB}"/>
            </a:ext>
          </a:extLst>
        </xdr:cNvPr>
        <xdr:cNvCxnSpPr/>
      </xdr:nvCxnSpPr>
      <xdr:spPr>
        <a:xfrm>
          <a:off x="2565400" y="10066565"/>
          <a:ext cx="789940"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99423</xdr:rowOff>
    </xdr:from>
    <xdr:to>
      <xdr:col>10</xdr:col>
      <xdr:colOff>165100</xdr:colOff>
      <xdr:row>60</xdr:row>
      <xdr:rowOff>29573</xdr:rowOff>
    </xdr:to>
    <xdr:sp macro="" textlink="">
      <xdr:nvSpPr>
        <xdr:cNvPr id="195" name="楕円 194">
          <a:extLst>
            <a:ext uri="{FF2B5EF4-FFF2-40B4-BE49-F238E27FC236}">
              <a16:creationId xmlns:a16="http://schemas.microsoft.com/office/drawing/2014/main" id="{0EC008BE-C5B3-4329-A873-DFEFB5F0E85B}"/>
            </a:ext>
          </a:extLst>
        </xdr:cNvPr>
        <xdr:cNvSpPr/>
      </xdr:nvSpPr>
      <xdr:spPr>
        <a:xfrm>
          <a:off x="1739900" y="99901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150223</xdr:rowOff>
    </xdr:from>
    <xdr:to>
      <xdr:col>15</xdr:col>
      <xdr:colOff>50800</xdr:colOff>
      <xdr:row>60</xdr:row>
      <xdr:rowOff>8165</xdr:rowOff>
    </xdr:to>
    <xdr:cxnSp macro="">
      <xdr:nvCxnSpPr>
        <xdr:cNvPr id="196" name="直線コネクタ 195">
          <a:extLst>
            <a:ext uri="{FF2B5EF4-FFF2-40B4-BE49-F238E27FC236}">
              <a16:creationId xmlns:a16="http://schemas.microsoft.com/office/drawing/2014/main" id="{114F170F-C088-492E-85F5-623C2088CC20}"/>
            </a:ext>
          </a:extLst>
        </xdr:cNvPr>
        <xdr:cNvCxnSpPr/>
      </xdr:nvCxnSpPr>
      <xdr:spPr>
        <a:xfrm>
          <a:off x="1790700" y="10040983"/>
          <a:ext cx="774700" cy="2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71665</xdr:rowOff>
    </xdr:from>
    <xdr:to>
      <xdr:col>6</xdr:col>
      <xdr:colOff>38100</xdr:colOff>
      <xdr:row>61</xdr:row>
      <xdr:rowOff>1815</xdr:rowOff>
    </xdr:to>
    <xdr:sp macro="" textlink="">
      <xdr:nvSpPr>
        <xdr:cNvPr id="197" name="楕円 196">
          <a:extLst>
            <a:ext uri="{FF2B5EF4-FFF2-40B4-BE49-F238E27FC236}">
              <a16:creationId xmlns:a16="http://schemas.microsoft.com/office/drawing/2014/main" id="{BE72B513-ADCC-41FF-A773-A74AA4D7B517}"/>
            </a:ext>
          </a:extLst>
        </xdr:cNvPr>
        <xdr:cNvSpPr/>
      </xdr:nvSpPr>
      <xdr:spPr>
        <a:xfrm>
          <a:off x="965200" y="101300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150223</xdr:rowOff>
    </xdr:from>
    <xdr:to>
      <xdr:col>10</xdr:col>
      <xdr:colOff>114300</xdr:colOff>
      <xdr:row>60</xdr:row>
      <xdr:rowOff>122465</xdr:rowOff>
    </xdr:to>
    <xdr:cxnSp macro="">
      <xdr:nvCxnSpPr>
        <xdr:cNvPr id="198" name="直線コネクタ 197">
          <a:extLst>
            <a:ext uri="{FF2B5EF4-FFF2-40B4-BE49-F238E27FC236}">
              <a16:creationId xmlns:a16="http://schemas.microsoft.com/office/drawing/2014/main" id="{DAB68AC2-A410-46D8-9DE4-5F5BF660CA60}"/>
            </a:ext>
          </a:extLst>
        </xdr:cNvPr>
        <xdr:cNvCxnSpPr/>
      </xdr:nvCxnSpPr>
      <xdr:spPr>
        <a:xfrm flipV="1">
          <a:off x="1008380" y="10040983"/>
          <a:ext cx="782320" cy="139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59889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B3C04694-0FC6-4248-A2BB-ED2B70E0BC18}"/>
            </a:ext>
          </a:extLst>
        </xdr:cNvPr>
        <xdr:cNvSpPr txBox="1"/>
      </xdr:nvSpPr>
      <xdr:spPr>
        <a:xfrm>
          <a:off x="3170564" y="1028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48458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4B9545EA-5615-4227-A2F3-3335443EE3D6}"/>
            </a:ext>
          </a:extLst>
        </xdr:cNvPr>
        <xdr:cNvSpPr txBox="1"/>
      </xdr:nvSpPr>
      <xdr:spPr>
        <a:xfrm>
          <a:off x="2385704" y="10274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27231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2AD8C29-AD39-4754-AE9D-F00274E942AE}"/>
            </a:ext>
          </a:extLst>
        </xdr:cNvPr>
        <xdr:cNvSpPr txBox="1"/>
      </xdr:nvSpPr>
      <xdr:spPr>
        <a:xfrm>
          <a:off x="1611004" y="10253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4371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A3B6F9ED-B433-4E1C-83E0-3B20C55A2670}"/>
            </a:ext>
          </a:extLst>
        </xdr:cNvPr>
        <xdr:cNvSpPr txBox="1"/>
      </xdr:nvSpPr>
      <xdr:spPr>
        <a:xfrm>
          <a:off x="836304" y="10230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158767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573AB7D5-FF67-4AFF-B86F-D6E1F2C49621}"/>
            </a:ext>
          </a:extLst>
        </xdr:cNvPr>
        <xdr:cNvSpPr txBox="1"/>
      </xdr:nvSpPr>
      <xdr:spPr>
        <a:xfrm>
          <a:off x="3170564"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75492</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4B451308-291D-4844-9B5E-314D6CC5C88C}"/>
            </a:ext>
          </a:extLst>
        </xdr:cNvPr>
        <xdr:cNvSpPr txBox="1"/>
      </xdr:nvSpPr>
      <xdr:spPr>
        <a:xfrm>
          <a:off x="2385704" y="9798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46100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860D8E81-0BEE-4EFF-9BEC-B69FB8F259A0}"/>
            </a:ext>
          </a:extLst>
        </xdr:cNvPr>
        <xdr:cNvSpPr txBox="1"/>
      </xdr:nvSpPr>
      <xdr:spPr>
        <a:xfrm>
          <a:off x="1611004" y="9769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18342</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E48BAEE4-ED87-4E31-9588-89843E49A304}"/>
            </a:ext>
          </a:extLst>
        </xdr:cNvPr>
        <xdr:cNvSpPr txBox="1"/>
      </xdr:nvSpPr>
      <xdr:spPr>
        <a:xfrm>
          <a:off x="836304" y="9909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2072CB3F-C9F5-4547-AB99-06FA94A556C2}"/>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C591FCEE-8737-41AE-A75C-8C9C175A802C}"/>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A22CBEA8-F47E-4B33-BA3B-5761F304A88C}"/>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599074F4-403F-4C2E-84A7-3789C8FF9215}"/>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4676C6BB-1CE4-4AB4-B775-D1D9EF94F436}"/>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13FA1598-8D9C-4D5D-9131-025D8353CA9D}"/>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553AA467-EEE6-4355-AB96-89B96222723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FEC06555-75E8-4AA1-B36B-6EC28B9BEE5B}"/>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FB436BEC-A93B-4168-A6C0-DF720B98DDB9}"/>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6F4292F7-DBC6-459F-A291-0EC3391DF5CD}"/>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6F35CD04-88F2-4260-83E8-DA4BD8B0A70A}"/>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5CF9E5E8-8041-4097-9500-95CC38E4B946}"/>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94B48F30-76A6-4065-940F-10E4AE99495F}"/>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4D638026-9F34-4598-9A8B-C2FA455E0C1C}"/>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1D5C10F4-A088-4745-AFB4-62CF3ADB7528}"/>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6295EBF8-25C6-4452-A915-83DB8D946630}"/>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E3CAB3B6-24CE-4B66-B77E-A8DCBE0A0B38}"/>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D44E07AD-783E-4AD6-B7B9-0F49B3D372B7}"/>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5AD6B667-9D96-4643-9293-4782B573B0E6}"/>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BAF63872-FD3E-443E-8D9A-278C93CF6D7B}"/>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85E56AF2-5F8F-4397-8015-267C56326C0E}"/>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56E61B21-B8CF-4C6A-8FE9-7B76FC181706}"/>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6133496F-B043-4FC2-B759-E1018671B073}"/>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a:extLst>
            <a:ext uri="{FF2B5EF4-FFF2-40B4-BE49-F238E27FC236}">
              <a16:creationId xmlns:a16="http://schemas.microsoft.com/office/drawing/2014/main" id="{693A9E12-DE5B-48B0-BBAD-1931BCA5F746}"/>
            </a:ext>
          </a:extLst>
        </xdr:cNvPr>
        <xdr:cNvCxnSpPr/>
      </xdr:nvCxnSpPr>
      <xdr:spPr>
        <a:xfrm flipV="1">
          <a:off x="9219565" y="9390662"/>
          <a:ext cx="0" cy="141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F5C7E5CB-DA10-4310-9845-F38440F1C722}"/>
            </a:ext>
          </a:extLst>
        </xdr:cNvPr>
        <xdr:cNvSpPr txBox="1"/>
      </xdr:nvSpPr>
      <xdr:spPr>
        <a:xfrm>
          <a:off x="9258300" y="10804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a:extLst>
            <a:ext uri="{FF2B5EF4-FFF2-40B4-BE49-F238E27FC236}">
              <a16:creationId xmlns:a16="http://schemas.microsoft.com/office/drawing/2014/main" id="{A22AFA45-8201-4724-B6A9-4C3F4964126B}"/>
            </a:ext>
          </a:extLst>
        </xdr:cNvPr>
        <xdr:cNvCxnSpPr/>
      </xdr:nvCxnSpPr>
      <xdr:spPr>
        <a:xfrm>
          <a:off x="9154160" y="108010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18EB0FBC-34AA-4B5A-BEA1-E213811ABEBE}"/>
            </a:ext>
          </a:extLst>
        </xdr:cNvPr>
        <xdr:cNvSpPr txBox="1"/>
      </xdr:nvSpPr>
      <xdr:spPr>
        <a:xfrm>
          <a:off x="9258300" y="91696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a:extLst>
            <a:ext uri="{FF2B5EF4-FFF2-40B4-BE49-F238E27FC236}">
              <a16:creationId xmlns:a16="http://schemas.microsoft.com/office/drawing/2014/main" id="{FEFFEFBD-4F3C-4E7A-A077-E61041D88A59}"/>
            </a:ext>
          </a:extLst>
        </xdr:cNvPr>
        <xdr:cNvCxnSpPr/>
      </xdr:nvCxnSpPr>
      <xdr:spPr>
        <a:xfrm>
          <a:off x="9154160" y="93906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81187</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C1F8B922-7C8C-49A5-939B-072AAE0DF85C}"/>
            </a:ext>
          </a:extLst>
        </xdr:cNvPr>
        <xdr:cNvSpPr txBox="1"/>
      </xdr:nvSpPr>
      <xdr:spPr>
        <a:xfrm>
          <a:off x="9258300" y="104748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a:extLst>
            <a:ext uri="{FF2B5EF4-FFF2-40B4-BE49-F238E27FC236}">
              <a16:creationId xmlns:a16="http://schemas.microsoft.com/office/drawing/2014/main" id="{1DBBDD34-3CBA-44AA-B56D-482E07095D91}"/>
            </a:ext>
          </a:extLst>
        </xdr:cNvPr>
        <xdr:cNvSpPr/>
      </xdr:nvSpPr>
      <xdr:spPr>
        <a:xfrm>
          <a:off x="9192260" y="10619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a:extLst>
            <a:ext uri="{FF2B5EF4-FFF2-40B4-BE49-F238E27FC236}">
              <a16:creationId xmlns:a16="http://schemas.microsoft.com/office/drawing/2014/main" id="{BD3031AC-D98D-4CBF-ACAD-FBFA04B834A7}"/>
            </a:ext>
          </a:extLst>
        </xdr:cNvPr>
        <xdr:cNvSpPr/>
      </xdr:nvSpPr>
      <xdr:spPr>
        <a:xfrm>
          <a:off x="8445500" y="10623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a:extLst>
            <a:ext uri="{FF2B5EF4-FFF2-40B4-BE49-F238E27FC236}">
              <a16:creationId xmlns:a16="http://schemas.microsoft.com/office/drawing/2014/main" id="{312B7612-D89B-4520-8C60-6DF129F8FF4C}"/>
            </a:ext>
          </a:extLst>
        </xdr:cNvPr>
        <xdr:cNvSpPr/>
      </xdr:nvSpPr>
      <xdr:spPr>
        <a:xfrm>
          <a:off x="7670800" y="106235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58793</xdr:rowOff>
    </xdr:from>
    <xdr:to>
      <xdr:col>41</xdr:col>
      <xdr:colOff>101600</xdr:colOff>
      <xdr:row>63</xdr:row>
      <xdr:rowOff>160393</xdr:rowOff>
    </xdr:to>
    <xdr:sp macro="" textlink="">
      <xdr:nvSpPr>
        <xdr:cNvPr id="239" name="フローチャート: 判断 238">
          <a:extLst>
            <a:ext uri="{FF2B5EF4-FFF2-40B4-BE49-F238E27FC236}">
              <a16:creationId xmlns:a16="http://schemas.microsoft.com/office/drawing/2014/main" id="{B2C9B486-9A80-426E-9B89-C3AAD3AEE808}"/>
            </a:ext>
          </a:extLst>
        </xdr:cNvPr>
        <xdr:cNvSpPr/>
      </xdr:nvSpPr>
      <xdr:spPr>
        <a:xfrm>
          <a:off x="6873240" y="106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61275</xdr:rowOff>
    </xdr:from>
    <xdr:to>
      <xdr:col>36</xdr:col>
      <xdr:colOff>165100</xdr:colOff>
      <xdr:row>63</xdr:row>
      <xdr:rowOff>162875</xdr:rowOff>
    </xdr:to>
    <xdr:sp macro="" textlink="">
      <xdr:nvSpPr>
        <xdr:cNvPr id="240" name="フローチャート: 判断 239">
          <a:extLst>
            <a:ext uri="{FF2B5EF4-FFF2-40B4-BE49-F238E27FC236}">
              <a16:creationId xmlns:a16="http://schemas.microsoft.com/office/drawing/2014/main" id="{F2320144-0F50-4DFC-99AF-10EF1B6331CA}"/>
            </a:ext>
          </a:extLst>
        </xdr:cNvPr>
        <xdr:cNvSpPr/>
      </xdr:nvSpPr>
      <xdr:spPr>
        <a:xfrm>
          <a:off x="6098540" y="1062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893D12B-5304-4AB0-ABA5-118D200B017A}"/>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C756894-8B23-4A37-A0BD-6001B9D82A46}"/>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626E5B3-EBD4-4A1E-AE67-9D9705FC80DB}"/>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46A9598-58C3-4FDA-AC63-49B22B01353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59C8B488-5FA3-4B91-8717-C2FC7DCBF24E}"/>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139018</xdr:rowOff>
    </xdr:from>
    <xdr:to>
      <xdr:col>55</xdr:col>
      <xdr:colOff>50800</xdr:colOff>
      <xdr:row>64</xdr:row>
      <xdr:rowOff>69168</xdr:rowOff>
    </xdr:to>
    <xdr:sp macro="" textlink="">
      <xdr:nvSpPr>
        <xdr:cNvPr id="246" name="楕円 245">
          <a:extLst>
            <a:ext uri="{FF2B5EF4-FFF2-40B4-BE49-F238E27FC236}">
              <a16:creationId xmlns:a16="http://schemas.microsoft.com/office/drawing/2014/main" id="{BBB4A631-5C8B-468C-99AB-30CB1D1BACE9}"/>
            </a:ext>
          </a:extLst>
        </xdr:cNvPr>
        <xdr:cNvSpPr/>
      </xdr:nvSpPr>
      <xdr:spPr>
        <a:xfrm>
          <a:off x="9192260" y="107003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53945</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955A7179-2546-4761-B2E6-8B751CB195F4}"/>
            </a:ext>
          </a:extLst>
        </xdr:cNvPr>
        <xdr:cNvSpPr txBox="1"/>
      </xdr:nvSpPr>
      <xdr:spPr>
        <a:xfrm>
          <a:off x="9258300" y="1061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138866</xdr:rowOff>
    </xdr:from>
    <xdr:to>
      <xdr:col>50</xdr:col>
      <xdr:colOff>165100</xdr:colOff>
      <xdr:row>64</xdr:row>
      <xdr:rowOff>69016</xdr:rowOff>
    </xdr:to>
    <xdr:sp macro="" textlink="">
      <xdr:nvSpPr>
        <xdr:cNvPr id="248" name="楕円 247">
          <a:extLst>
            <a:ext uri="{FF2B5EF4-FFF2-40B4-BE49-F238E27FC236}">
              <a16:creationId xmlns:a16="http://schemas.microsoft.com/office/drawing/2014/main" id="{BE71AC1D-6F47-4872-812D-89585CE6B0F4}"/>
            </a:ext>
          </a:extLst>
        </xdr:cNvPr>
        <xdr:cNvSpPr/>
      </xdr:nvSpPr>
      <xdr:spPr>
        <a:xfrm>
          <a:off x="8445500" y="107001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18216</xdr:rowOff>
    </xdr:from>
    <xdr:to>
      <xdr:col>55</xdr:col>
      <xdr:colOff>0</xdr:colOff>
      <xdr:row>64</xdr:row>
      <xdr:rowOff>18368</xdr:rowOff>
    </xdr:to>
    <xdr:cxnSp macro="">
      <xdr:nvCxnSpPr>
        <xdr:cNvPr id="249" name="直線コネクタ 248">
          <a:extLst>
            <a:ext uri="{FF2B5EF4-FFF2-40B4-BE49-F238E27FC236}">
              <a16:creationId xmlns:a16="http://schemas.microsoft.com/office/drawing/2014/main" id="{613C918B-5852-468A-9866-1209BF0279E5}"/>
            </a:ext>
          </a:extLst>
        </xdr:cNvPr>
        <xdr:cNvCxnSpPr/>
      </xdr:nvCxnSpPr>
      <xdr:spPr>
        <a:xfrm>
          <a:off x="8496300" y="10747176"/>
          <a:ext cx="7239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134572</xdr:rowOff>
    </xdr:from>
    <xdr:to>
      <xdr:col>46</xdr:col>
      <xdr:colOff>38100</xdr:colOff>
      <xdr:row>64</xdr:row>
      <xdr:rowOff>64722</xdr:rowOff>
    </xdr:to>
    <xdr:sp macro="" textlink="">
      <xdr:nvSpPr>
        <xdr:cNvPr id="250" name="楕円 249">
          <a:extLst>
            <a:ext uri="{FF2B5EF4-FFF2-40B4-BE49-F238E27FC236}">
              <a16:creationId xmlns:a16="http://schemas.microsoft.com/office/drawing/2014/main" id="{C12898BF-B65C-4443-A74D-89CF9C0FFE37}"/>
            </a:ext>
          </a:extLst>
        </xdr:cNvPr>
        <xdr:cNvSpPr/>
      </xdr:nvSpPr>
      <xdr:spPr>
        <a:xfrm>
          <a:off x="7670800" y="106958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13922</xdr:rowOff>
    </xdr:from>
    <xdr:to>
      <xdr:col>50</xdr:col>
      <xdr:colOff>114300</xdr:colOff>
      <xdr:row>64</xdr:row>
      <xdr:rowOff>18216</xdr:rowOff>
    </xdr:to>
    <xdr:cxnSp macro="">
      <xdr:nvCxnSpPr>
        <xdr:cNvPr id="251" name="直線コネクタ 250">
          <a:extLst>
            <a:ext uri="{FF2B5EF4-FFF2-40B4-BE49-F238E27FC236}">
              <a16:creationId xmlns:a16="http://schemas.microsoft.com/office/drawing/2014/main" id="{67E28EE5-4BCD-4478-939E-C6952CF1CCFB}"/>
            </a:ext>
          </a:extLst>
        </xdr:cNvPr>
        <xdr:cNvCxnSpPr/>
      </xdr:nvCxnSpPr>
      <xdr:spPr>
        <a:xfrm>
          <a:off x="7713980" y="10742882"/>
          <a:ext cx="782320" cy="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134496</xdr:rowOff>
    </xdr:from>
    <xdr:to>
      <xdr:col>41</xdr:col>
      <xdr:colOff>101600</xdr:colOff>
      <xdr:row>64</xdr:row>
      <xdr:rowOff>64646</xdr:rowOff>
    </xdr:to>
    <xdr:sp macro="" textlink="">
      <xdr:nvSpPr>
        <xdr:cNvPr id="252" name="楕円 251">
          <a:extLst>
            <a:ext uri="{FF2B5EF4-FFF2-40B4-BE49-F238E27FC236}">
              <a16:creationId xmlns:a16="http://schemas.microsoft.com/office/drawing/2014/main" id="{AB27950F-A4A4-4212-89FA-25A4AC36B073}"/>
            </a:ext>
          </a:extLst>
        </xdr:cNvPr>
        <xdr:cNvSpPr/>
      </xdr:nvSpPr>
      <xdr:spPr>
        <a:xfrm>
          <a:off x="6873240" y="106958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13846</xdr:rowOff>
    </xdr:from>
    <xdr:to>
      <xdr:col>45</xdr:col>
      <xdr:colOff>177800</xdr:colOff>
      <xdr:row>64</xdr:row>
      <xdr:rowOff>13922</xdr:rowOff>
    </xdr:to>
    <xdr:cxnSp macro="">
      <xdr:nvCxnSpPr>
        <xdr:cNvPr id="253" name="直線コネクタ 252">
          <a:extLst>
            <a:ext uri="{FF2B5EF4-FFF2-40B4-BE49-F238E27FC236}">
              <a16:creationId xmlns:a16="http://schemas.microsoft.com/office/drawing/2014/main" id="{3E21C7BB-8F4F-4EFE-B5CF-FBBD8815A767}"/>
            </a:ext>
          </a:extLst>
        </xdr:cNvPr>
        <xdr:cNvCxnSpPr/>
      </xdr:nvCxnSpPr>
      <xdr:spPr>
        <a:xfrm>
          <a:off x="6924040" y="10742806"/>
          <a:ext cx="78994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145497</xdr:rowOff>
    </xdr:from>
    <xdr:to>
      <xdr:col>36</xdr:col>
      <xdr:colOff>165100</xdr:colOff>
      <xdr:row>64</xdr:row>
      <xdr:rowOff>75647</xdr:rowOff>
    </xdr:to>
    <xdr:sp macro="" textlink="">
      <xdr:nvSpPr>
        <xdr:cNvPr id="254" name="楕円 253">
          <a:extLst>
            <a:ext uri="{FF2B5EF4-FFF2-40B4-BE49-F238E27FC236}">
              <a16:creationId xmlns:a16="http://schemas.microsoft.com/office/drawing/2014/main" id="{FA5411A1-4E40-4D08-B568-B7DA98B3432A}"/>
            </a:ext>
          </a:extLst>
        </xdr:cNvPr>
        <xdr:cNvSpPr/>
      </xdr:nvSpPr>
      <xdr:spPr>
        <a:xfrm>
          <a:off x="6098540" y="107068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13846</xdr:rowOff>
    </xdr:from>
    <xdr:to>
      <xdr:col>41</xdr:col>
      <xdr:colOff>50800</xdr:colOff>
      <xdr:row>64</xdr:row>
      <xdr:rowOff>24847</xdr:rowOff>
    </xdr:to>
    <xdr:cxnSp macro="">
      <xdr:nvCxnSpPr>
        <xdr:cNvPr id="255" name="直線コネクタ 254">
          <a:extLst>
            <a:ext uri="{FF2B5EF4-FFF2-40B4-BE49-F238E27FC236}">
              <a16:creationId xmlns:a16="http://schemas.microsoft.com/office/drawing/2014/main" id="{AEDECB66-B93F-4BA7-AA2E-87946CB29E3C}"/>
            </a:ext>
          </a:extLst>
        </xdr:cNvPr>
        <xdr:cNvCxnSpPr/>
      </xdr:nvCxnSpPr>
      <xdr:spPr>
        <a:xfrm flipV="1">
          <a:off x="6149340" y="10742806"/>
          <a:ext cx="774700" cy="1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8924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B4BD91F-18FA-41F6-93FE-526F494CD086}"/>
            </a:ext>
          </a:extLst>
        </xdr:cNvPr>
        <xdr:cNvSpPr txBox="1"/>
      </xdr:nvSpPr>
      <xdr:spPr>
        <a:xfrm>
          <a:off x="8214575" y="10402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8858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E0C41CB0-7FEB-493E-99A5-29C923ED5DD1}"/>
            </a:ext>
          </a:extLst>
        </xdr:cNvPr>
        <xdr:cNvSpPr txBox="1"/>
      </xdr:nvSpPr>
      <xdr:spPr>
        <a:xfrm>
          <a:off x="7444955" y="10402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5470</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3D6487AA-30EE-465E-BF0C-72FB1930B19D}"/>
            </a:ext>
          </a:extLst>
        </xdr:cNvPr>
        <xdr:cNvSpPr txBox="1"/>
      </xdr:nvSpPr>
      <xdr:spPr>
        <a:xfrm>
          <a:off x="6670255" y="10399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7952</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88392E08-0502-4531-B126-24DE8ED48D4E}"/>
            </a:ext>
          </a:extLst>
        </xdr:cNvPr>
        <xdr:cNvSpPr txBox="1"/>
      </xdr:nvSpPr>
      <xdr:spPr>
        <a:xfrm>
          <a:off x="5872695" y="10401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60143</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2D520064-3059-4E55-B5A4-3A51D00EFF42}"/>
            </a:ext>
          </a:extLst>
        </xdr:cNvPr>
        <xdr:cNvSpPr txBox="1"/>
      </xdr:nvSpPr>
      <xdr:spPr>
        <a:xfrm>
          <a:off x="8239271" y="1078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55849</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4766BE60-FD56-4E5D-84D0-5E651BD676FB}"/>
            </a:ext>
          </a:extLst>
        </xdr:cNvPr>
        <xdr:cNvSpPr txBox="1"/>
      </xdr:nvSpPr>
      <xdr:spPr>
        <a:xfrm>
          <a:off x="7477271" y="1078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55773</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201E7969-E45E-49A6-ADBE-8B11950CDDBF}"/>
            </a:ext>
          </a:extLst>
        </xdr:cNvPr>
        <xdr:cNvSpPr txBox="1"/>
      </xdr:nvSpPr>
      <xdr:spPr>
        <a:xfrm>
          <a:off x="6702571" y="1078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66774</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18F1625E-1334-4ADE-88D0-E74096F1BB07}"/>
            </a:ext>
          </a:extLst>
        </xdr:cNvPr>
        <xdr:cNvSpPr txBox="1"/>
      </xdr:nvSpPr>
      <xdr:spPr>
        <a:xfrm>
          <a:off x="5905011" y="1079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3BDA4539-E00A-4761-A9B1-136E7284574A}"/>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E1C2AA64-58F7-42FE-A545-28ECEE5D4D6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1DD64051-AB54-4C15-AF07-0C2D13E97646}"/>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B9567DD6-9D49-4BFE-BD3B-E828F31FDA14}"/>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96166C1F-BB84-4825-8EC6-284A2A28A054}"/>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EC169AF0-03A3-45AC-986C-A39BB81264CF}"/>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516C13A9-404B-4DDE-88A5-973386CFACA4}"/>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A11CD285-8003-4EB1-ACC7-20D19225DBA8}"/>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EC795BF4-8D94-4460-83AA-9857FBFBE155}"/>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6FE89DE2-375D-4A6A-A573-99BEB409CC6C}"/>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C406EC91-33E7-4AA0-A4AF-FDED6E7621B9}"/>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7F273C0F-A9B5-4871-840C-5A8207884AB4}"/>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3FBBF26D-EB23-4D06-939E-F68ED2E2F25C}"/>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DFD9258C-295D-49A1-87BA-FDCABB881AAC}"/>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BDA009F0-BE37-4E07-A653-8D510DC8EF47}"/>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965AC4E9-6729-4A08-8B04-2DD5AD36A86A}"/>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1DA03476-402F-4709-95FF-C0F639A8C55E}"/>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6D306119-C0A3-4E01-831F-7A0FB3957F0B}"/>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A34A7FF2-3C4F-4FF8-9E04-29F364F2DA1C}"/>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1666DCB7-2334-45F1-94E7-015AF709E597}"/>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C90F2875-75B2-421E-B396-4D46B59BDBEF}"/>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59EB0EF2-DFAD-4605-A9FE-DFDF1EF93343}"/>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6F512FCC-52B1-4581-853E-A6963ED0583F}"/>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66CB3C33-B363-48BC-93A6-2E462B44FD06}"/>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D4513981-F8B2-453B-B014-391413A4661C}"/>
            </a:ext>
          </a:extLst>
        </xdr:cNvPr>
        <xdr:cNvCxnSpPr/>
      </xdr:nvCxnSpPr>
      <xdr:spPr>
        <a:xfrm flipV="1">
          <a:off x="4086225" y="12963525"/>
          <a:ext cx="0" cy="156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2E2CC5FB-4183-478D-8A7B-3F9FD7279C1D}"/>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B7D3DD49-564E-44A9-BDB6-86239E673E45}"/>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22B6CFC6-51C2-45DD-9CB7-4A03C66445D0}"/>
            </a:ext>
          </a:extLst>
        </xdr:cNvPr>
        <xdr:cNvSpPr txBox="1"/>
      </xdr:nvSpPr>
      <xdr:spPr>
        <a:xfrm>
          <a:off x="4124960" y="12742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2" name="直線コネクタ 291">
          <a:extLst>
            <a:ext uri="{FF2B5EF4-FFF2-40B4-BE49-F238E27FC236}">
              <a16:creationId xmlns:a16="http://schemas.microsoft.com/office/drawing/2014/main" id="{04F28ED6-885E-433A-B8F4-D9F649EF8021}"/>
            </a:ext>
          </a:extLst>
        </xdr:cNvPr>
        <xdr:cNvCxnSpPr/>
      </xdr:nvCxnSpPr>
      <xdr:spPr>
        <a:xfrm>
          <a:off x="4020820" y="129635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120666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2B956394-89FA-4BA8-95E4-3ED0DAC8E2B8}"/>
            </a:ext>
          </a:extLst>
        </xdr:cNvPr>
        <xdr:cNvSpPr txBox="1"/>
      </xdr:nvSpPr>
      <xdr:spPr>
        <a:xfrm>
          <a:off x="4124960" y="136995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94" name="フローチャート: 判断 293">
          <a:extLst>
            <a:ext uri="{FF2B5EF4-FFF2-40B4-BE49-F238E27FC236}">
              <a16:creationId xmlns:a16="http://schemas.microsoft.com/office/drawing/2014/main" id="{97E24AF6-EAE2-473F-9CE0-F2DBC6DF90AD}"/>
            </a:ext>
          </a:extLst>
        </xdr:cNvPr>
        <xdr:cNvSpPr/>
      </xdr:nvSpPr>
      <xdr:spPr>
        <a:xfrm>
          <a:off x="4036060" y="138442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5" name="フローチャート: 判断 294">
          <a:extLst>
            <a:ext uri="{FF2B5EF4-FFF2-40B4-BE49-F238E27FC236}">
              <a16:creationId xmlns:a16="http://schemas.microsoft.com/office/drawing/2014/main" id="{056532AA-FECB-40F1-9276-9B94B4FF1404}"/>
            </a:ext>
          </a:extLst>
        </xdr:cNvPr>
        <xdr:cNvSpPr/>
      </xdr:nvSpPr>
      <xdr:spPr>
        <a:xfrm>
          <a:off x="3312160" y="138252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macro="" textlink="">
      <xdr:nvSpPr>
        <xdr:cNvPr id="296" name="フローチャート: 判断 295">
          <a:extLst>
            <a:ext uri="{FF2B5EF4-FFF2-40B4-BE49-F238E27FC236}">
              <a16:creationId xmlns:a16="http://schemas.microsoft.com/office/drawing/2014/main" id="{A8BC6B8B-1D07-41FB-A794-0E0D3728E3FC}"/>
            </a:ext>
          </a:extLst>
        </xdr:cNvPr>
        <xdr:cNvSpPr/>
      </xdr:nvSpPr>
      <xdr:spPr>
        <a:xfrm>
          <a:off x="2514600" y="138328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46355</xdr:rowOff>
    </xdr:from>
    <xdr:to>
      <xdr:col>10</xdr:col>
      <xdr:colOff>165100</xdr:colOff>
      <xdr:row>82</xdr:row>
      <xdr:rowOff>147955</xdr:rowOff>
    </xdr:to>
    <xdr:sp macro="" textlink="">
      <xdr:nvSpPr>
        <xdr:cNvPr id="297" name="フローチャート: 判断 296">
          <a:extLst>
            <a:ext uri="{FF2B5EF4-FFF2-40B4-BE49-F238E27FC236}">
              <a16:creationId xmlns:a16="http://schemas.microsoft.com/office/drawing/2014/main" id="{C4C97360-DE22-42E9-A7A5-A380D99FB7CB}"/>
            </a:ext>
          </a:extLst>
        </xdr:cNvPr>
        <xdr:cNvSpPr/>
      </xdr:nvSpPr>
      <xdr:spPr>
        <a:xfrm>
          <a:off x="1739900" y="1379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10161</xdr:rowOff>
    </xdr:from>
    <xdr:to>
      <xdr:col>6</xdr:col>
      <xdr:colOff>38100</xdr:colOff>
      <xdr:row>82</xdr:row>
      <xdr:rowOff>111761</xdr:rowOff>
    </xdr:to>
    <xdr:sp macro="" textlink="">
      <xdr:nvSpPr>
        <xdr:cNvPr id="298" name="フローチャート: 判断 297">
          <a:extLst>
            <a:ext uri="{FF2B5EF4-FFF2-40B4-BE49-F238E27FC236}">
              <a16:creationId xmlns:a16="http://schemas.microsoft.com/office/drawing/2014/main" id="{569DFDD0-C823-48C8-8F23-CBF1F74DD134}"/>
            </a:ext>
          </a:extLst>
        </xdr:cNvPr>
        <xdr:cNvSpPr/>
      </xdr:nvSpPr>
      <xdr:spPr>
        <a:xfrm>
          <a:off x="965200" y="137566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7556FFD-E9F1-4FB9-8E75-3775CDB78FB8}"/>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FE311DC-5EFE-4141-91B7-7F10D7B0E8FD}"/>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1EC6830-BA92-4037-9DCE-5F82800B8A9D}"/>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3B7C8CA-0539-416B-A92A-B82E4473473C}"/>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BBA5FA19-0238-49BD-B668-64787A552F3A}"/>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69214</xdr:rowOff>
    </xdr:from>
    <xdr:to>
      <xdr:col>24</xdr:col>
      <xdr:colOff>114300</xdr:colOff>
      <xdr:row>85</xdr:row>
      <xdr:rowOff>170814</xdr:rowOff>
    </xdr:to>
    <xdr:sp macro="" textlink="">
      <xdr:nvSpPr>
        <xdr:cNvPr id="304" name="楕円 303">
          <a:extLst>
            <a:ext uri="{FF2B5EF4-FFF2-40B4-BE49-F238E27FC236}">
              <a16:creationId xmlns:a16="http://schemas.microsoft.com/office/drawing/2014/main" id="{0177D2F0-E129-4FCA-9E33-A5EC92A761B1}"/>
            </a:ext>
          </a:extLst>
        </xdr:cNvPr>
        <xdr:cNvSpPr/>
      </xdr:nvSpPr>
      <xdr:spPr>
        <a:xfrm>
          <a:off x="4036060" y="1431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47641</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84C64E4E-F3EC-4715-9166-AFC31383CDD3}"/>
            </a:ext>
          </a:extLst>
        </xdr:cNvPr>
        <xdr:cNvSpPr txBox="1"/>
      </xdr:nvSpPr>
      <xdr:spPr>
        <a:xfrm>
          <a:off x="4124960" y="1429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65405</xdr:rowOff>
    </xdr:from>
    <xdr:to>
      <xdr:col>20</xdr:col>
      <xdr:colOff>38100</xdr:colOff>
      <xdr:row>85</xdr:row>
      <xdr:rowOff>167005</xdr:rowOff>
    </xdr:to>
    <xdr:sp macro="" textlink="">
      <xdr:nvSpPr>
        <xdr:cNvPr id="306" name="楕円 305">
          <a:extLst>
            <a:ext uri="{FF2B5EF4-FFF2-40B4-BE49-F238E27FC236}">
              <a16:creationId xmlns:a16="http://schemas.microsoft.com/office/drawing/2014/main" id="{6D515E40-8F83-45C8-9F3D-FDD30C610461}"/>
            </a:ext>
          </a:extLst>
        </xdr:cNvPr>
        <xdr:cNvSpPr/>
      </xdr:nvSpPr>
      <xdr:spPr>
        <a:xfrm>
          <a:off x="3312160" y="143148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116205</xdr:rowOff>
    </xdr:from>
    <xdr:to>
      <xdr:col>24</xdr:col>
      <xdr:colOff>63500</xdr:colOff>
      <xdr:row>85</xdr:row>
      <xdr:rowOff>120014</xdr:rowOff>
    </xdr:to>
    <xdr:cxnSp macro="">
      <xdr:nvCxnSpPr>
        <xdr:cNvPr id="307" name="直線コネクタ 306">
          <a:extLst>
            <a:ext uri="{FF2B5EF4-FFF2-40B4-BE49-F238E27FC236}">
              <a16:creationId xmlns:a16="http://schemas.microsoft.com/office/drawing/2014/main" id="{EFDDC924-8323-49EB-B94B-4CA47343010C}"/>
            </a:ext>
          </a:extLst>
        </xdr:cNvPr>
        <xdr:cNvCxnSpPr/>
      </xdr:nvCxnSpPr>
      <xdr:spPr>
        <a:xfrm>
          <a:off x="3355340" y="14365605"/>
          <a:ext cx="73152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44450</xdr:rowOff>
    </xdr:from>
    <xdr:to>
      <xdr:col>15</xdr:col>
      <xdr:colOff>101600</xdr:colOff>
      <xdr:row>85</xdr:row>
      <xdr:rowOff>146050</xdr:rowOff>
    </xdr:to>
    <xdr:sp macro="" textlink="">
      <xdr:nvSpPr>
        <xdr:cNvPr id="308" name="楕円 307">
          <a:extLst>
            <a:ext uri="{FF2B5EF4-FFF2-40B4-BE49-F238E27FC236}">
              <a16:creationId xmlns:a16="http://schemas.microsoft.com/office/drawing/2014/main" id="{3AC7D4CC-1A14-4447-A4A1-E52DE54D0F90}"/>
            </a:ext>
          </a:extLst>
        </xdr:cNvPr>
        <xdr:cNvSpPr/>
      </xdr:nvSpPr>
      <xdr:spPr>
        <a:xfrm>
          <a:off x="25146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95250</xdr:rowOff>
    </xdr:from>
    <xdr:to>
      <xdr:col>19</xdr:col>
      <xdr:colOff>177800</xdr:colOff>
      <xdr:row>85</xdr:row>
      <xdr:rowOff>116205</xdr:rowOff>
    </xdr:to>
    <xdr:cxnSp macro="">
      <xdr:nvCxnSpPr>
        <xdr:cNvPr id="309" name="直線コネクタ 308">
          <a:extLst>
            <a:ext uri="{FF2B5EF4-FFF2-40B4-BE49-F238E27FC236}">
              <a16:creationId xmlns:a16="http://schemas.microsoft.com/office/drawing/2014/main" id="{C5928D9C-4706-4794-84B9-2B617C93015E}"/>
            </a:ext>
          </a:extLst>
        </xdr:cNvPr>
        <xdr:cNvCxnSpPr/>
      </xdr:nvCxnSpPr>
      <xdr:spPr>
        <a:xfrm>
          <a:off x="2565400" y="14344650"/>
          <a:ext cx="78994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44450</xdr:rowOff>
    </xdr:from>
    <xdr:to>
      <xdr:col>10</xdr:col>
      <xdr:colOff>165100</xdr:colOff>
      <xdr:row>85</xdr:row>
      <xdr:rowOff>146050</xdr:rowOff>
    </xdr:to>
    <xdr:sp macro="" textlink="">
      <xdr:nvSpPr>
        <xdr:cNvPr id="310" name="楕円 309">
          <a:extLst>
            <a:ext uri="{FF2B5EF4-FFF2-40B4-BE49-F238E27FC236}">
              <a16:creationId xmlns:a16="http://schemas.microsoft.com/office/drawing/2014/main" id="{71B933F4-734C-451B-95D3-EF092C924D9C}"/>
            </a:ext>
          </a:extLst>
        </xdr:cNvPr>
        <xdr:cNvSpPr/>
      </xdr:nvSpPr>
      <xdr:spPr>
        <a:xfrm>
          <a:off x="17399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95250</xdr:rowOff>
    </xdr:from>
    <xdr:to>
      <xdr:col>15</xdr:col>
      <xdr:colOff>50800</xdr:colOff>
      <xdr:row>85</xdr:row>
      <xdr:rowOff>95250</xdr:rowOff>
    </xdr:to>
    <xdr:cxnSp macro="">
      <xdr:nvCxnSpPr>
        <xdr:cNvPr id="311" name="直線コネクタ 310">
          <a:extLst>
            <a:ext uri="{FF2B5EF4-FFF2-40B4-BE49-F238E27FC236}">
              <a16:creationId xmlns:a16="http://schemas.microsoft.com/office/drawing/2014/main" id="{95C7524F-A1EE-4846-B08F-A4B7DE3A4140}"/>
            </a:ext>
          </a:extLst>
        </xdr:cNvPr>
        <xdr:cNvCxnSpPr/>
      </xdr:nvCxnSpPr>
      <xdr:spPr>
        <a:xfrm>
          <a:off x="1790700" y="1434465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25400</xdr:rowOff>
    </xdr:from>
    <xdr:to>
      <xdr:col>6</xdr:col>
      <xdr:colOff>38100</xdr:colOff>
      <xdr:row>85</xdr:row>
      <xdr:rowOff>127000</xdr:rowOff>
    </xdr:to>
    <xdr:sp macro="" textlink="">
      <xdr:nvSpPr>
        <xdr:cNvPr id="312" name="楕円 311">
          <a:extLst>
            <a:ext uri="{FF2B5EF4-FFF2-40B4-BE49-F238E27FC236}">
              <a16:creationId xmlns:a16="http://schemas.microsoft.com/office/drawing/2014/main" id="{042777C7-EAA4-4B86-B902-726B1E163FC2}"/>
            </a:ext>
          </a:extLst>
        </xdr:cNvPr>
        <xdr:cNvSpPr/>
      </xdr:nvSpPr>
      <xdr:spPr>
        <a:xfrm>
          <a:off x="965200" y="142748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76200</xdr:rowOff>
    </xdr:from>
    <xdr:to>
      <xdr:col>10</xdr:col>
      <xdr:colOff>114300</xdr:colOff>
      <xdr:row>85</xdr:row>
      <xdr:rowOff>95250</xdr:rowOff>
    </xdr:to>
    <xdr:cxnSp macro="">
      <xdr:nvCxnSpPr>
        <xdr:cNvPr id="313" name="直線コネクタ 312">
          <a:extLst>
            <a:ext uri="{FF2B5EF4-FFF2-40B4-BE49-F238E27FC236}">
              <a16:creationId xmlns:a16="http://schemas.microsoft.com/office/drawing/2014/main" id="{C3378C50-D981-4C99-9C96-E358C9A089C7}"/>
            </a:ext>
          </a:extLst>
        </xdr:cNvPr>
        <xdr:cNvCxnSpPr/>
      </xdr:nvCxnSpPr>
      <xdr:spPr>
        <a:xfrm>
          <a:off x="1008380" y="14325600"/>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25416</xdr:rowOff>
    </xdr:from>
    <xdr:ext cx="405111" cy="259045"/>
    <xdr:sp macro="" textlink="">
      <xdr:nvSpPr>
        <xdr:cNvPr id="314" name="n_1aveValue【公営住宅】&#10;有形固定資産減価償却率">
          <a:extLst>
            <a:ext uri="{FF2B5EF4-FFF2-40B4-BE49-F238E27FC236}">
              <a16:creationId xmlns:a16="http://schemas.microsoft.com/office/drawing/2014/main" id="{6A54091F-D553-41F2-95AD-8904DDD02C13}"/>
            </a:ext>
          </a:extLst>
        </xdr:cNvPr>
        <xdr:cNvSpPr txBox="1"/>
      </xdr:nvSpPr>
      <xdr:spPr>
        <a:xfrm>
          <a:off x="3170564" y="13604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33038</xdr:rowOff>
    </xdr:from>
    <xdr:ext cx="405111" cy="259045"/>
    <xdr:sp macro="" textlink="">
      <xdr:nvSpPr>
        <xdr:cNvPr id="315" name="n_2aveValue【公営住宅】&#10;有形固定資産減価償却率">
          <a:extLst>
            <a:ext uri="{FF2B5EF4-FFF2-40B4-BE49-F238E27FC236}">
              <a16:creationId xmlns:a16="http://schemas.microsoft.com/office/drawing/2014/main" id="{0B457BD2-969A-411B-8670-3FE1A808D815}"/>
            </a:ext>
          </a:extLst>
        </xdr:cNvPr>
        <xdr:cNvSpPr txBox="1"/>
      </xdr:nvSpPr>
      <xdr:spPr>
        <a:xfrm>
          <a:off x="2385704" y="13611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164482</xdr:rowOff>
    </xdr:from>
    <xdr:ext cx="405111" cy="259045"/>
    <xdr:sp macro="" textlink="">
      <xdr:nvSpPr>
        <xdr:cNvPr id="316" name="n_3aveValue【公営住宅】&#10;有形固定資産減価償却率">
          <a:extLst>
            <a:ext uri="{FF2B5EF4-FFF2-40B4-BE49-F238E27FC236}">
              <a16:creationId xmlns:a16="http://schemas.microsoft.com/office/drawing/2014/main" id="{387E021A-12FF-4A68-B765-A7CFE281D834}"/>
            </a:ext>
          </a:extLst>
        </xdr:cNvPr>
        <xdr:cNvSpPr txBox="1"/>
      </xdr:nvSpPr>
      <xdr:spPr>
        <a:xfrm>
          <a:off x="1611004" y="1357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128288</xdr:rowOff>
    </xdr:from>
    <xdr:ext cx="405111" cy="259045"/>
    <xdr:sp macro="" textlink="">
      <xdr:nvSpPr>
        <xdr:cNvPr id="317" name="n_4aveValue【公営住宅】&#10;有形固定資産減価償却率">
          <a:extLst>
            <a:ext uri="{FF2B5EF4-FFF2-40B4-BE49-F238E27FC236}">
              <a16:creationId xmlns:a16="http://schemas.microsoft.com/office/drawing/2014/main" id="{B5D34DE2-41E0-4CE5-BD8D-7FAE21FB2CAA}"/>
            </a:ext>
          </a:extLst>
        </xdr:cNvPr>
        <xdr:cNvSpPr txBox="1"/>
      </xdr:nvSpPr>
      <xdr:spPr>
        <a:xfrm>
          <a:off x="836304"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158132</xdr:rowOff>
    </xdr:from>
    <xdr:ext cx="405111" cy="259045"/>
    <xdr:sp macro="" textlink="">
      <xdr:nvSpPr>
        <xdr:cNvPr id="318" name="n_1mainValue【公営住宅】&#10;有形固定資産減価償却率">
          <a:extLst>
            <a:ext uri="{FF2B5EF4-FFF2-40B4-BE49-F238E27FC236}">
              <a16:creationId xmlns:a16="http://schemas.microsoft.com/office/drawing/2014/main" id="{B29BDC15-855A-448D-939C-EA66D26187AD}"/>
            </a:ext>
          </a:extLst>
        </xdr:cNvPr>
        <xdr:cNvSpPr txBox="1"/>
      </xdr:nvSpPr>
      <xdr:spPr>
        <a:xfrm>
          <a:off x="3170564" y="1440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137177</xdr:rowOff>
    </xdr:from>
    <xdr:ext cx="405111" cy="259045"/>
    <xdr:sp macro="" textlink="">
      <xdr:nvSpPr>
        <xdr:cNvPr id="319" name="n_2mainValue【公営住宅】&#10;有形固定資産減価償却率">
          <a:extLst>
            <a:ext uri="{FF2B5EF4-FFF2-40B4-BE49-F238E27FC236}">
              <a16:creationId xmlns:a16="http://schemas.microsoft.com/office/drawing/2014/main" id="{A8E983D8-CF03-494D-B25D-00CF0B21E6CB}"/>
            </a:ext>
          </a:extLst>
        </xdr:cNvPr>
        <xdr:cNvSpPr txBox="1"/>
      </xdr:nvSpPr>
      <xdr:spPr>
        <a:xfrm>
          <a:off x="2385704" y="1438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137177</xdr:rowOff>
    </xdr:from>
    <xdr:ext cx="405111" cy="259045"/>
    <xdr:sp macro="" textlink="">
      <xdr:nvSpPr>
        <xdr:cNvPr id="320" name="n_3mainValue【公営住宅】&#10;有形固定資産減価償却率">
          <a:extLst>
            <a:ext uri="{FF2B5EF4-FFF2-40B4-BE49-F238E27FC236}">
              <a16:creationId xmlns:a16="http://schemas.microsoft.com/office/drawing/2014/main" id="{D1709B81-1645-4960-88C5-0BBEFB878EA4}"/>
            </a:ext>
          </a:extLst>
        </xdr:cNvPr>
        <xdr:cNvSpPr txBox="1"/>
      </xdr:nvSpPr>
      <xdr:spPr>
        <a:xfrm>
          <a:off x="1611004" y="1438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118127</xdr:rowOff>
    </xdr:from>
    <xdr:ext cx="405111" cy="259045"/>
    <xdr:sp macro="" textlink="">
      <xdr:nvSpPr>
        <xdr:cNvPr id="321" name="n_4mainValue【公営住宅】&#10;有形固定資産減価償却率">
          <a:extLst>
            <a:ext uri="{FF2B5EF4-FFF2-40B4-BE49-F238E27FC236}">
              <a16:creationId xmlns:a16="http://schemas.microsoft.com/office/drawing/2014/main" id="{D5DC3EF2-0ED4-4957-AC09-8B00EE87BABF}"/>
            </a:ext>
          </a:extLst>
        </xdr:cNvPr>
        <xdr:cNvSpPr txBox="1"/>
      </xdr:nvSpPr>
      <xdr:spPr>
        <a:xfrm>
          <a:off x="83630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893BE07B-E8FA-47AE-B707-A8C3F35D094D}"/>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D917CBB0-07C7-422B-9CFE-E4D8C75ACC35}"/>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7C466C56-90CD-49FA-88C0-E6AB09D0DE3B}"/>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721D1478-E8C6-43CB-B080-170B492C8619}"/>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1E27FF56-A483-42D6-BA9F-DEF4C7AFDB98}"/>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FC93834C-CE25-4304-BF01-82AF9F62EEBB}"/>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FF495129-86A1-4542-85EA-455794B88D8D}"/>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33C68C50-84E4-4977-89AD-F0CE46203EAD}"/>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2B882DBE-16EC-426B-9BE6-64E88256836A}"/>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FA011ED1-490A-42F7-95B4-5A8A0512E213}"/>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A4ED2907-6E9F-4987-BBA8-5334455AAE8E}"/>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4D40973-43C3-4DD2-A860-F15ED7156C86}"/>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2C7DE53C-E9F2-4FD6-BD24-35F22C45C789}"/>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2CFC9169-77EC-4D7F-A245-C940BEB92CB4}"/>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E7A0DDBE-3FCD-4D1B-8806-736005BA7EAE}"/>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242E866E-FE4C-45E4-9882-34C625A16F96}"/>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B55F3E1C-61A1-48C7-94F9-753C053BA5B0}"/>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4E6931E2-7343-479A-B40B-7A981F1BE2CF}"/>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ED92E55F-241C-4FFF-9A8E-496FF1251A08}"/>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E33AD2AD-AEAA-41EB-AFDE-FEF5105A6F49}"/>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100FD6E1-59F9-49F0-86A2-C609DF901056}"/>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5899421D-A266-4389-A957-A89C81A5A6A6}"/>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FC260798-D9A9-44D8-B6B5-1AED9217D9A6}"/>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345" name="直線コネクタ 344">
          <a:extLst>
            <a:ext uri="{FF2B5EF4-FFF2-40B4-BE49-F238E27FC236}">
              <a16:creationId xmlns:a16="http://schemas.microsoft.com/office/drawing/2014/main" id="{21AE084B-E13F-4B43-810F-600C66B96361}"/>
            </a:ext>
          </a:extLst>
        </xdr:cNvPr>
        <xdr:cNvCxnSpPr/>
      </xdr:nvCxnSpPr>
      <xdr:spPr>
        <a:xfrm flipV="1">
          <a:off x="9219565" y="13294233"/>
          <a:ext cx="0" cy="1236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macro="" textlink="">
      <xdr:nvSpPr>
        <xdr:cNvPr id="346" name="【公営住宅】&#10;一人当たり面積最小値テキスト">
          <a:extLst>
            <a:ext uri="{FF2B5EF4-FFF2-40B4-BE49-F238E27FC236}">
              <a16:creationId xmlns:a16="http://schemas.microsoft.com/office/drawing/2014/main" id="{F2B2EE46-CE71-44FB-8446-DA9DA17B7E37}"/>
            </a:ext>
          </a:extLst>
        </xdr:cNvPr>
        <xdr:cNvSpPr txBox="1"/>
      </xdr:nvSpPr>
      <xdr:spPr>
        <a:xfrm>
          <a:off x="9258300" y="1453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347" name="直線コネクタ 346">
          <a:extLst>
            <a:ext uri="{FF2B5EF4-FFF2-40B4-BE49-F238E27FC236}">
              <a16:creationId xmlns:a16="http://schemas.microsoft.com/office/drawing/2014/main" id="{115550ED-B7BB-421B-B1B9-3C9204534360}"/>
            </a:ext>
          </a:extLst>
        </xdr:cNvPr>
        <xdr:cNvCxnSpPr/>
      </xdr:nvCxnSpPr>
      <xdr:spPr>
        <a:xfrm>
          <a:off x="9154160" y="145309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macro="" textlink="">
      <xdr:nvSpPr>
        <xdr:cNvPr id="348" name="【公営住宅】&#10;一人当たり面積最大値テキスト">
          <a:extLst>
            <a:ext uri="{FF2B5EF4-FFF2-40B4-BE49-F238E27FC236}">
              <a16:creationId xmlns:a16="http://schemas.microsoft.com/office/drawing/2014/main" id="{99F4AEAF-0031-487E-ACB7-A38B0D893184}"/>
            </a:ext>
          </a:extLst>
        </xdr:cNvPr>
        <xdr:cNvSpPr txBox="1"/>
      </xdr:nvSpPr>
      <xdr:spPr>
        <a:xfrm>
          <a:off x="9258300" y="1307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349" name="直線コネクタ 348">
          <a:extLst>
            <a:ext uri="{FF2B5EF4-FFF2-40B4-BE49-F238E27FC236}">
              <a16:creationId xmlns:a16="http://schemas.microsoft.com/office/drawing/2014/main" id="{33857783-C2DA-45CB-9637-DCB7AE33D0AE}"/>
            </a:ext>
          </a:extLst>
        </xdr:cNvPr>
        <xdr:cNvCxnSpPr/>
      </xdr:nvCxnSpPr>
      <xdr:spPr>
        <a:xfrm>
          <a:off x="9154160" y="132942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65422</xdr:rowOff>
    </xdr:from>
    <xdr:ext cx="469744" cy="259045"/>
    <xdr:sp macro="" textlink="">
      <xdr:nvSpPr>
        <xdr:cNvPr id="350" name="【公営住宅】&#10;一人当たり面積平均値テキスト">
          <a:extLst>
            <a:ext uri="{FF2B5EF4-FFF2-40B4-BE49-F238E27FC236}">
              <a16:creationId xmlns:a16="http://schemas.microsoft.com/office/drawing/2014/main" id="{D5217953-574B-4DAB-AD01-50808503B22D}"/>
            </a:ext>
          </a:extLst>
        </xdr:cNvPr>
        <xdr:cNvSpPr txBox="1"/>
      </xdr:nvSpPr>
      <xdr:spPr>
        <a:xfrm>
          <a:off x="9258300" y="14147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351" name="フローチャート: 判断 350">
          <a:extLst>
            <a:ext uri="{FF2B5EF4-FFF2-40B4-BE49-F238E27FC236}">
              <a16:creationId xmlns:a16="http://schemas.microsoft.com/office/drawing/2014/main" id="{4CDF54F3-13A6-4859-AF28-5DECDEB5D5BB}"/>
            </a:ext>
          </a:extLst>
        </xdr:cNvPr>
        <xdr:cNvSpPr/>
      </xdr:nvSpPr>
      <xdr:spPr>
        <a:xfrm>
          <a:off x="9192260" y="142919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2" name="フローチャート: 判断 351">
          <a:extLst>
            <a:ext uri="{FF2B5EF4-FFF2-40B4-BE49-F238E27FC236}">
              <a16:creationId xmlns:a16="http://schemas.microsoft.com/office/drawing/2014/main" id="{DE6F50DC-DC24-4D6A-9C1B-7EF480F4B9BC}"/>
            </a:ext>
          </a:extLst>
        </xdr:cNvPr>
        <xdr:cNvSpPr/>
      </xdr:nvSpPr>
      <xdr:spPr>
        <a:xfrm>
          <a:off x="8445500" y="1429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53" name="フローチャート: 判断 352">
          <a:extLst>
            <a:ext uri="{FF2B5EF4-FFF2-40B4-BE49-F238E27FC236}">
              <a16:creationId xmlns:a16="http://schemas.microsoft.com/office/drawing/2014/main" id="{DCD8CF53-D20E-4DD5-B182-33EC40FB7146}"/>
            </a:ext>
          </a:extLst>
        </xdr:cNvPr>
        <xdr:cNvSpPr/>
      </xdr:nvSpPr>
      <xdr:spPr>
        <a:xfrm>
          <a:off x="7670800" y="142900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43307</xdr:rowOff>
    </xdr:from>
    <xdr:to>
      <xdr:col>41</xdr:col>
      <xdr:colOff>101600</xdr:colOff>
      <xdr:row>85</xdr:row>
      <xdr:rowOff>144907</xdr:rowOff>
    </xdr:to>
    <xdr:sp macro="" textlink="">
      <xdr:nvSpPr>
        <xdr:cNvPr id="354" name="フローチャート: 判断 353">
          <a:extLst>
            <a:ext uri="{FF2B5EF4-FFF2-40B4-BE49-F238E27FC236}">
              <a16:creationId xmlns:a16="http://schemas.microsoft.com/office/drawing/2014/main" id="{C3E272DF-97AD-4F7F-96C6-2B6C88C1A0DC}"/>
            </a:ext>
          </a:extLst>
        </xdr:cNvPr>
        <xdr:cNvSpPr/>
      </xdr:nvSpPr>
      <xdr:spPr>
        <a:xfrm>
          <a:off x="6873240" y="14292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45213</xdr:rowOff>
    </xdr:from>
    <xdr:to>
      <xdr:col>36</xdr:col>
      <xdr:colOff>165100</xdr:colOff>
      <xdr:row>85</xdr:row>
      <xdr:rowOff>146813</xdr:rowOff>
    </xdr:to>
    <xdr:sp macro="" textlink="">
      <xdr:nvSpPr>
        <xdr:cNvPr id="355" name="フローチャート: 判断 354">
          <a:extLst>
            <a:ext uri="{FF2B5EF4-FFF2-40B4-BE49-F238E27FC236}">
              <a16:creationId xmlns:a16="http://schemas.microsoft.com/office/drawing/2014/main" id="{96B1D734-D938-4300-AEB7-69B44AC9DADB}"/>
            </a:ext>
          </a:extLst>
        </xdr:cNvPr>
        <xdr:cNvSpPr/>
      </xdr:nvSpPr>
      <xdr:spPr>
        <a:xfrm>
          <a:off x="6098540" y="142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5E9D09F-D36D-4103-BB31-C85A38309538}"/>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5C7A3AE8-7C11-4B4D-8C2D-58AEF2AFEFE3}"/>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BE182721-417B-4A04-9B6A-F14BEE1B100F}"/>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D930D863-4BF0-4F99-B1BE-37EC61717558}"/>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C1C44175-D7FA-4B69-85E1-6092B9EF6363}"/>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3683</xdr:rowOff>
    </xdr:from>
    <xdr:to>
      <xdr:col>55</xdr:col>
      <xdr:colOff>50800</xdr:colOff>
      <xdr:row>86</xdr:row>
      <xdr:rowOff>105283</xdr:rowOff>
    </xdr:to>
    <xdr:sp macro="" textlink="">
      <xdr:nvSpPr>
        <xdr:cNvPr id="361" name="楕円 360">
          <a:extLst>
            <a:ext uri="{FF2B5EF4-FFF2-40B4-BE49-F238E27FC236}">
              <a16:creationId xmlns:a16="http://schemas.microsoft.com/office/drawing/2014/main" id="{E0E2CCB7-C107-4713-BA45-8390EE965C21}"/>
            </a:ext>
          </a:extLst>
        </xdr:cNvPr>
        <xdr:cNvSpPr/>
      </xdr:nvSpPr>
      <xdr:spPr>
        <a:xfrm>
          <a:off x="9192260" y="144207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90060</xdr:rowOff>
    </xdr:from>
    <xdr:ext cx="469744" cy="259045"/>
    <xdr:sp macro="" textlink="">
      <xdr:nvSpPr>
        <xdr:cNvPr id="362" name="【公営住宅】&#10;一人当たり面積該当値テキスト">
          <a:extLst>
            <a:ext uri="{FF2B5EF4-FFF2-40B4-BE49-F238E27FC236}">
              <a16:creationId xmlns:a16="http://schemas.microsoft.com/office/drawing/2014/main" id="{8F92A681-0F76-49BC-8997-827F42C80044}"/>
            </a:ext>
          </a:extLst>
        </xdr:cNvPr>
        <xdr:cNvSpPr txBox="1"/>
      </xdr:nvSpPr>
      <xdr:spPr>
        <a:xfrm>
          <a:off x="9258300" y="1433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3302</xdr:rowOff>
    </xdr:from>
    <xdr:to>
      <xdr:col>50</xdr:col>
      <xdr:colOff>165100</xdr:colOff>
      <xdr:row>86</xdr:row>
      <xdr:rowOff>104902</xdr:rowOff>
    </xdr:to>
    <xdr:sp macro="" textlink="">
      <xdr:nvSpPr>
        <xdr:cNvPr id="363" name="楕円 362">
          <a:extLst>
            <a:ext uri="{FF2B5EF4-FFF2-40B4-BE49-F238E27FC236}">
              <a16:creationId xmlns:a16="http://schemas.microsoft.com/office/drawing/2014/main" id="{F0F8E5AF-9E95-45FB-AD2F-54B013770535}"/>
            </a:ext>
          </a:extLst>
        </xdr:cNvPr>
        <xdr:cNvSpPr/>
      </xdr:nvSpPr>
      <xdr:spPr>
        <a:xfrm>
          <a:off x="8445500" y="1442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54102</xdr:rowOff>
    </xdr:from>
    <xdr:to>
      <xdr:col>55</xdr:col>
      <xdr:colOff>0</xdr:colOff>
      <xdr:row>86</xdr:row>
      <xdr:rowOff>54483</xdr:rowOff>
    </xdr:to>
    <xdr:cxnSp macro="">
      <xdr:nvCxnSpPr>
        <xdr:cNvPr id="364" name="直線コネクタ 363">
          <a:extLst>
            <a:ext uri="{FF2B5EF4-FFF2-40B4-BE49-F238E27FC236}">
              <a16:creationId xmlns:a16="http://schemas.microsoft.com/office/drawing/2014/main" id="{7DFFF413-D363-4E44-8DBD-3FFD82ECFAF3}"/>
            </a:ext>
          </a:extLst>
        </xdr:cNvPr>
        <xdr:cNvCxnSpPr/>
      </xdr:nvCxnSpPr>
      <xdr:spPr>
        <a:xfrm>
          <a:off x="8496300" y="14471142"/>
          <a:ext cx="7239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3302</xdr:rowOff>
    </xdr:from>
    <xdr:to>
      <xdr:col>46</xdr:col>
      <xdr:colOff>38100</xdr:colOff>
      <xdr:row>86</xdr:row>
      <xdr:rowOff>104902</xdr:rowOff>
    </xdr:to>
    <xdr:sp macro="" textlink="">
      <xdr:nvSpPr>
        <xdr:cNvPr id="365" name="楕円 364">
          <a:extLst>
            <a:ext uri="{FF2B5EF4-FFF2-40B4-BE49-F238E27FC236}">
              <a16:creationId xmlns:a16="http://schemas.microsoft.com/office/drawing/2014/main" id="{6B56F811-6A69-4ACA-AF74-2114C935FAA1}"/>
            </a:ext>
          </a:extLst>
        </xdr:cNvPr>
        <xdr:cNvSpPr/>
      </xdr:nvSpPr>
      <xdr:spPr>
        <a:xfrm>
          <a:off x="7670800" y="1442034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54102</xdr:rowOff>
    </xdr:from>
    <xdr:to>
      <xdr:col>50</xdr:col>
      <xdr:colOff>114300</xdr:colOff>
      <xdr:row>86</xdr:row>
      <xdr:rowOff>54102</xdr:rowOff>
    </xdr:to>
    <xdr:cxnSp macro="">
      <xdr:nvCxnSpPr>
        <xdr:cNvPr id="366" name="直線コネクタ 365">
          <a:extLst>
            <a:ext uri="{FF2B5EF4-FFF2-40B4-BE49-F238E27FC236}">
              <a16:creationId xmlns:a16="http://schemas.microsoft.com/office/drawing/2014/main" id="{38A46547-15B2-48D4-B749-5C4DEB1CF954}"/>
            </a:ext>
          </a:extLst>
        </xdr:cNvPr>
        <xdr:cNvCxnSpPr/>
      </xdr:nvCxnSpPr>
      <xdr:spPr>
        <a:xfrm>
          <a:off x="7713980" y="14471142"/>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2921</xdr:rowOff>
    </xdr:from>
    <xdr:to>
      <xdr:col>41</xdr:col>
      <xdr:colOff>101600</xdr:colOff>
      <xdr:row>86</xdr:row>
      <xdr:rowOff>104521</xdr:rowOff>
    </xdr:to>
    <xdr:sp macro="" textlink="">
      <xdr:nvSpPr>
        <xdr:cNvPr id="367" name="楕円 366">
          <a:extLst>
            <a:ext uri="{FF2B5EF4-FFF2-40B4-BE49-F238E27FC236}">
              <a16:creationId xmlns:a16="http://schemas.microsoft.com/office/drawing/2014/main" id="{A69EACDD-1777-4BF9-A253-6E928E2ADCD2}"/>
            </a:ext>
          </a:extLst>
        </xdr:cNvPr>
        <xdr:cNvSpPr/>
      </xdr:nvSpPr>
      <xdr:spPr>
        <a:xfrm>
          <a:off x="6873240" y="1441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53721</xdr:rowOff>
    </xdr:from>
    <xdr:to>
      <xdr:col>45</xdr:col>
      <xdr:colOff>177800</xdr:colOff>
      <xdr:row>86</xdr:row>
      <xdr:rowOff>54102</xdr:rowOff>
    </xdr:to>
    <xdr:cxnSp macro="">
      <xdr:nvCxnSpPr>
        <xdr:cNvPr id="368" name="直線コネクタ 367">
          <a:extLst>
            <a:ext uri="{FF2B5EF4-FFF2-40B4-BE49-F238E27FC236}">
              <a16:creationId xmlns:a16="http://schemas.microsoft.com/office/drawing/2014/main" id="{348DB202-2BD8-46D4-9393-1301348E3189}"/>
            </a:ext>
          </a:extLst>
        </xdr:cNvPr>
        <xdr:cNvCxnSpPr/>
      </xdr:nvCxnSpPr>
      <xdr:spPr>
        <a:xfrm>
          <a:off x="6924040" y="14470761"/>
          <a:ext cx="78994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2539</xdr:rowOff>
    </xdr:from>
    <xdr:to>
      <xdr:col>36</xdr:col>
      <xdr:colOff>165100</xdr:colOff>
      <xdr:row>86</xdr:row>
      <xdr:rowOff>104139</xdr:rowOff>
    </xdr:to>
    <xdr:sp macro="" textlink="">
      <xdr:nvSpPr>
        <xdr:cNvPr id="369" name="楕円 368">
          <a:extLst>
            <a:ext uri="{FF2B5EF4-FFF2-40B4-BE49-F238E27FC236}">
              <a16:creationId xmlns:a16="http://schemas.microsoft.com/office/drawing/2014/main" id="{05F78C43-29C9-49D2-B858-D1B030DF68C0}"/>
            </a:ext>
          </a:extLst>
        </xdr:cNvPr>
        <xdr:cNvSpPr/>
      </xdr:nvSpPr>
      <xdr:spPr>
        <a:xfrm>
          <a:off x="6098540" y="1441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53339</xdr:rowOff>
    </xdr:from>
    <xdr:to>
      <xdr:col>41</xdr:col>
      <xdr:colOff>50800</xdr:colOff>
      <xdr:row>86</xdr:row>
      <xdr:rowOff>53721</xdr:rowOff>
    </xdr:to>
    <xdr:cxnSp macro="">
      <xdr:nvCxnSpPr>
        <xdr:cNvPr id="370" name="直線コネクタ 369">
          <a:extLst>
            <a:ext uri="{FF2B5EF4-FFF2-40B4-BE49-F238E27FC236}">
              <a16:creationId xmlns:a16="http://schemas.microsoft.com/office/drawing/2014/main" id="{56B624A8-0BCE-4689-90A0-4ECC72FCBF5D}"/>
            </a:ext>
          </a:extLst>
        </xdr:cNvPr>
        <xdr:cNvCxnSpPr/>
      </xdr:nvCxnSpPr>
      <xdr:spPr>
        <a:xfrm>
          <a:off x="6149340" y="14470379"/>
          <a:ext cx="7747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159148</xdr:rowOff>
    </xdr:from>
    <xdr:ext cx="469744" cy="259045"/>
    <xdr:sp macro="" textlink="">
      <xdr:nvSpPr>
        <xdr:cNvPr id="371" name="n_1aveValue【公営住宅】&#10;一人当たり面積">
          <a:extLst>
            <a:ext uri="{FF2B5EF4-FFF2-40B4-BE49-F238E27FC236}">
              <a16:creationId xmlns:a16="http://schemas.microsoft.com/office/drawing/2014/main" id="{8266A398-B5F0-45B6-8F71-DEDCE52046F9}"/>
            </a:ext>
          </a:extLst>
        </xdr:cNvPr>
        <xdr:cNvSpPr txBox="1"/>
      </xdr:nvSpPr>
      <xdr:spPr>
        <a:xfrm>
          <a:off x="8271587" y="1407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158766</xdr:rowOff>
    </xdr:from>
    <xdr:ext cx="469744" cy="259045"/>
    <xdr:sp macro="" textlink="">
      <xdr:nvSpPr>
        <xdr:cNvPr id="372" name="n_2aveValue【公営住宅】&#10;一人当たり面積">
          <a:extLst>
            <a:ext uri="{FF2B5EF4-FFF2-40B4-BE49-F238E27FC236}">
              <a16:creationId xmlns:a16="http://schemas.microsoft.com/office/drawing/2014/main" id="{4919B9BF-3EAF-4DB2-88D8-F4B4E8692C6A}"/>
            </a:ext>
          </a:extLst>
        </xdr:cNvPr>
        <xdr:cNvSpPr txBox="1"/>
      </xdr:nvSpPr>
      <xdr:spPr>
        <a:xfrm>
          <a:off x="7509587" y="1407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161434</xdr:rowOff>
    </xdr:from>
    <xdr:ext cx="469744" cy="259045"/>
    <xdr:sp macro="" textlink="">
      <xdr:nvSpPr>
        <xdr:cNvPr id="373" name="n_3aveValue【公営住宅】&#10;一人当たり面積">
          <a:extLst>
            <a:ext uri="{FF2B5EF4-FFF2-40B4-BE49-F238E27FC236}">
              <a16:creationId xmlns:a16="http://schemas.microsoft.com/office/drawing/2014/main" id="{BD5F309A-33CB-42C0-894B-FFA0E3BB8B93}"/>
            </a:ext>
          </a:extLst>
        </xdr:cNvPr>
        <xdr:cNvSpPr txBox="1"/>
      </xdr:nvSpPr>
      <xdr:spPr>
        <a:xfrm>
          <a:off x="6712027" y="14075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163340</xdr:rowOff>
    </xdr:from>
    <xdr:ext cx="469744" cy="259045"/>
    <xdr:sp macro="" textlink="">
      <xdr:nvSpPr>
        <xdr:cNvPr id="374" name="n_4aveValue【公営住宅】&#10;一人当たり面積">
          <a:extLst>
            <a:ext uri="{FF2B5EF4-FFF2-40B4-BE49-F238E27FC236}">
              <a16:creationId xmlns:a16="http://schemas.microsoft.com/office/drawing/2014/main" id="{82A78F1C-BF81-495D-825E-9FE8E77D78F7}"/>
            </a:ext>
          </a:extLst>
        </xdr:cNvPr>
        <xdr:cNvSpPr txBox="1"/>
      </xdr:nvSpPr>
      <xdr:spPr>
        <a:xfrm>
          <a:off x="5937327" y="1407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96029</xdr:rowOff>
    </xdr:from>
    <xdr:ext cx="469744" cy="259045"/>
    <xdr:sp macro="" textlink="">
      <xdr:nvSpPr>
        <xdr:cNvPr id="375" name="n_1mainValue【公営住宅】&#10;一人当たり面積">
          <a:extLst>
            <a:ext uri="{FF2B5EF4-FFF2-40B4-BE49-F238E27FC236}">
              <a16:creationId xmlns:a16="http://schemas.microsoft.com/office/drawing/2014/main" id="{CE40B699-485A-46C1-B019-A14255827FE6}"/>
            </a:ext>
          </a:extLst>
        </xdr:cNvPr>
        <xdr:cNvSpPr txBox="1"/>
      </xdr:nvSpPr>
      <xdr:spPr>
        <a:xfrm>
          <a:off x="8271587" y="1451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96029</xdr:rowOff>
    </xdr:from>
    <xdr:ext cx="469744" cy="259045"/>
    <xdr:sp macro="" textlink="">
      <xdr:nvSpPr>
        <xdr:cNvPr id="376" name="n_2mainValue【公営住宅】&#10;一人当たり面積">
          <a:extLst>
            <a:ext uri="{FF2B5EF4-FFF2-40B4-BE49-F238E27FC236}">
              <a16:creationId xmlns:a16="http://schemas.microsoft.com/office/drawing/2014/main" id="{1F4EF025-B879-4C8E-9368-288EF6AA5429}"/>
            </a:ext>
          </a:extLst>
        </xdr:cNvPr>
        <xdr:cNvSpPr txBox="1"/>
      </xdr:nvSpPr>
      <xdr:spPr>
        <a:xfrm>
          <a:off x="7509587" y="1451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95648</xdr:rowOff>
    </xdr:from>
    <xdr:ext cx="469744" cy="259045"/>
    <xdr:sp macro="" textlink="">
      <xdr:nvSpPr>
        <xdr:cNvPr id="377" name="n_3mainValue【公営住宅】&#10;一人当たり面積">
          <a:extLst>
            <a:ext uri="{FF2B5EF4-FFF2-40B4-BE49-F238E27FC236}">
              <a16:creationId xmlns:a16="http://schemas.microsoft.com/office/drawing/2014/main" id="{1F73114E-FEA9-48D0-A4C3-70D55589FF25}"/>
            </a:ext>
          </a:extLst>
        </xdr:cNvPr>
        <xdr:cNvSpPr txBox="1"/>
      </xdr:nvSpPr>
      <xdr:spPr>
        <a:xfrm>
          <a:off x="6712027" y="1451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95266</xdr:rowOff>
    </xdr:from>
    <xdr:ext cx="469744" cy="259045"/>
    <xdr:sp macro="" textlink="">
      <xdr:nvSpPr>
        <xdr:cNvPr id="378" name="n_4mainValue【公営住宅】&#10;一人当たり面積">
          <a:extLst>
            <a:ext uri="{FF2B5EF4-FFF2-40B4-BE49-F238E27FC236}">
              <a16:creationId xmlns:a16="http://schemas.microsoft.com/office/drawing/2014/main" id="{5608D7BF-7B77-4962-9608-0F79A60DCA20}"/>
            </a:ext>
          </a:extLst>
        </xdr:cNvPr>
        <xdr:cNvSpPr txBox="1"/>
      </xdr:nvSpPr>
      <xdr:spPr>
        <a:xfrm>
          <a:off x="5937327" y="1451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9CEA850C-2F7E-430D-8DEB-D22B1F6FF4CE}"/>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4D6084FA-2518-4844-8320-D74E45EF39EC}"/>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E2F314A1-FE1A-4921-A1B9-C6F89862E534}"/>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883BD725-0D0A-4D76-891D-83384BE2D2B7}"/>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15D3DFC5-5462-4604-ADFE-A8FC3F7DA0AB}"/>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797CEBB6-2F8C-457C-A571-B327D49940BA}"/>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191BEB6F-F050-4D21-A2B5-3B03503C1921}"/>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1C2346FE-8E66-4821-A8F7-DBED54BE7255}"/>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FE17B64B-C0CF-4EFD-B29E-A82779EBDD32}"/>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8B624E58-7DBD-4FE8-BA40-C3478DEA72A3}"/>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922BB566-819C-42F7-A61D-E67BED00FC09}"/>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FC80816D-E82F-4D50-8522-9F5404663956}"/>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0D7F9E20-4AFB-4711-83F8-42729B9F0F11}"/>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8C4E9090-43E3-473E-9302-532E2F2702ED}"/>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4A92A5D7-3D4C-49D7-8BB9-F8B42C5294D2}"/>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5125865-0C05-47E4-8C7D-B0BBA1C6260C}"/>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20680B70-24C7-45A8-BAC9-AB0C518B39BD}"/>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52704F42-63A5-49A3-94CB-2B8EB76F018B}"/>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58033A2F-5FF7-4A67-9B97-BB0098E8AD4F}"/>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B5563525-33E9-492D-8901-EF9C280E8827}"/>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F49ED449-023D-446F-8BBE-00EC6304CC66}"/>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2F523DB3-8E39-4EAD-82A3-8E70BB6AD5DE}"/>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843FB5CE-7544-401F-BE2E-49466FD26BAB}"/>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B9108F38-75F1-45A9-B2C1-99EFFEE79266}"/>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3BB86A96-6A84-4C6A-9921-4856D4B3B1D1}"/>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7C2DAF03-0371-4618-BFB5-D912691A1797}"/>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CFD6BA5A-7A81-49CC-AC86-C9590AC11348}"/>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8503A47F-FE5E-426A-8EC8-44C484F4E32E}"/>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AC8FF99B-9140-4620-A58B-DA3F9B09CD7C}"/>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4A5A41CC-7A66-445B-BA60-1886CE436FC2}"/>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BE770B6F-885D-4B47-BD71-C1BB60B0AC36}"/>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C93DF83F-031E-42A6-A3C4-8B0D4F010E5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10025F7A-122F-4A2D-BE75-BE68D3AB562D}"/>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A882B61E-469D-420F-813B-6DB3F3301A6D}"/>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3127A528-3093-4B5A-AE58-A42007291EDD}"/>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C69520F1-6ADF-4DD3-866F-7DF39D29B745}"/>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DA3F3CE7-1A47-4815-8653-2FADAAC1EC15}"/>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9A5E8551-E2B0-40BE-8FD7-7EC76D50A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8B42F9B3-E9CD-40BD-A0E5-833582CA3733}"/>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218189C1-6907-40E8-9D93-2830D7DE33D3}"/>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419" name="直線コネクタ 418">
          <a:extLst>
            <a:ext uri="{FF2B5EF4-FFF2-40B4-BE49-F238E27FC236}">
              <a16:creationId xmlns:a16="http://schemas.microsoft.com/office/drawing/2014/main" id="{53E2120D-F6A7-46D7-874B-2E30F82926C1}"/>
            </a:ext>
          </a:extLst>
        </xdr:cNvPr>
        <xdr:cNvCxnSpPr/>
      </xdr:nvCxnSpPr>
      <xdr:spPr>
        <a:xfrm flipV="1">
          <a:off x="14375764" y="567118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420" name="【認定こども園・幼稚園・保育所】&#10;有形固定資産減価償却率最小値テキスト">
          <a:extLst>
            <a:ext uri="{FF2B5EF4-FFF2-40B4-BE49-F238E27FC236}">
              <a16:creationId xmlns:a16="http://schemas.microsoft.com/office/drawing/2014/main" id="{315AF6B5-33C5-47BA-8E4E-B2FC24B47E64}"/>
            </a:ext>
          </a:extLst>
        </xdr:cNvPr>
        <xdr:cNvSpPr txBox="1"/>
      </xdr:nvSpPr>
      <xdr:spPr>
        <a:xfrm>
          <a:off x="14414500"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421" name="直線コネクタ 420">
          <a:extLst>
            <a:ext uri="{FF2B5EF4-FFF2-40B4-BE49-F238E27FC236}">
              <a16:creationId xmlns:a16="http://schemas.microsoft.com/office/drawing/2014/main" id="{547831A4-D845-4ED0-8F04-1E1CD56C6F2F}"/>
            </a:ext>
          </a:extLst>
        </xdr:cNvPr>
        <xdr:cNvCxnSpPr/>
      </xdr:nvCxnSpPr>
      <xdr:spPr>
        <a:xfrm>
          <a:off x="14287500" y="70523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116C4ADD-221C-4612-BF7E-AC6A942EB9DE}"/>
            </a:ext>
          </a:extLst>
        </xdr:cNvPr>
        <xdr:cNvSpPr txBox="1"/>
      </xdr:nvSpPr>
      <xdr:spPr>
        <a:xfrm>
          <a:off x="14414500" y="545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423" name="直線コネクタ 422">
          <a:extLst>
            <a:ext uri="{FF2B5EF4-FFF2-40B4-BE49-F238E27FC236}">
              <a16:creationId xmlns:a16="http://schemas.microsoft.com/office/drawing/2014/main" id="{AE44F60B-7467-4D86-99A1-BF0CFE190F3A}"/>
            </a:ext>
          </a:extLst>
        </xdr:cNvPr>
        <xdr:cNvCxnSpPr/>
      </xdr:nvCxnSpPr>
      <xdr:spPr>
        <a:xfrm>
          <a:off x="14287500" y="56711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45737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1811781B-30AA-44AE-8DD0-CFEB1CCBF396}"/>
            </a:ext>
          </a:extLst>
        </xdr:cNvPr>
        <xdr:cNvSpPr txBox="1"/>
      </xdr:nvSpPr>
      <xdr:spPr>
        <a:xfrm>
          <a:off x="14414500" y="62484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425" name="フローチャート: 判断 424">
          <a:extLst>
            <a:ext uri="{FF2B5EF4-FFF2-40B4-BE49-F238E27FC236}">
              <a16:creationId xmlns:a16="http://schemas.microsoft.com/office/drawing/2014/main" id="{F8E07A9C-6675-4A6C-ACC7-C7B073ED8EA8}"/>
            </a:ext>
          </a:extLst>
        </xdr:cNvPr>
        <xdr:cNvSpPr/>
      </xdr:nvSpPr>
      <xdr:spPr>
        <a:xfrm>
          <a:off x="14325600" y="626999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426" name="フローチャート: 判断 425">
          <a:extLst>
            <a:ext uri="{FF2B5EF4-FFF2-40B4-BE49-F238E27FC236}">
              <a16:creationId xmlns:a16="http://schemas.microsoft.com/office/drawing/2014/main" id="{85AAC241-151A-4A75-802A-471F68D62247}"/>
            </a:ext>
          </a:extLst>
        </xdr:cNvPr>
        <xdr:cNvSpPr/>
      </xdr:nvSpPr>
      <xdr:spPr>
        <a:xfrm>
          <a:off x="13578840" y="625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7" name="フローチャート: 判断 426">
          <a:extLst>
            <a:ext uri="{FF2B5EF4-FFF2-40B4-BE49-F238E27FC236}">
              <a16:creationId xmlns:a16="http://schemas.microsoft.com/office/drawing/2014/main" id="{37D32D1D-CFE9-4799-8F1B-CEBEFACC454C}"/>
            </a:ext>
          </a:extLst>
        </xdr:cNvPr>
        <xdr:cNvSpPr/>
      </xdr:nvSpPr>
      <xdr:spPr>
        <a:xfrm>
          <a:off x="1280414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428" name="フローチャート: 判断 427">
          <a:extLst>
            <a:ext uri="{FF2B5EF4-FFF2-40B4-BE49-F238E27FC236}">
              <a16:creationId xmlns:a16="http://schemas.microsoft.com/office/drawing/2014/main" id="{90AC27AC-A68B-4CF9-A441-4DDBEA9A2F21}"/>
            </a:ext>
          </a:extLst>
        </xdr:cNvPr>
        <xdr:cNvSpPr/>
      </xdr:nvSpPr>
      <xdr:spPr>
        <a:xfrm>
          <a:off x="12029440" y="62452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429" name="フローチャート: 判断 428">
          <a:extLst>
            <a:ext uri="{FF2B5EF4-FFF2-40B4-BE49-F238E27FC236}">
              <a16:creationId xmlns:a16="http://schemas.microsoft.com/office/drawing/2014/main" id="{ACD7C4C1-FAFF-41A4-B370-6ABA7B3DAD53}"/>
            </a:ext>
          </a:extLst>
        </xdr:cNvPr>
        <xdr:cNvSpPr/>
      </xdr:nvSpPr>
      <xdr:spPr>
        <a:xfrm>
          <a:off x="1123188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17C4DDE0-6066-496D-A703-861FCB6408FE}"/>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26751F43-FCAA-4FFF-B561-98AD4EDC4BBF}"/>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3F524F36-00A2-4064-890F-EB7E702A9E2A}"/>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32480426-736F-4EDA-BA9F-51B22FD2A7DD}"/>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30872FF3-C514-4E1F-BF27-9D209AD0D02A}"/>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158750</xdr:rowOff>
    </xdr:from>
    <xdr:to>
      <xdr:col>85</xdr:col>
      <xdr:colOff>177800</xdr:colOff>
      <xdr:row>37</xdr:row>
      <xdr:rowOff>88900</xdr:rowOff>
    </xdr:to>
    <xdr:sp macro="" textlink="">
      <xdr:nvSpPr>
        <xdr:cNvPr id="435" name="楕円 434">
          <a:extLst>
            <a:ext uri="{FF2B5EF4-FFF2-40B4-BE49-F238E27FC236}">
              <a16:creationId xmlns:a16="http://schemas.microsoft.com/office/drawing/2014/main" id="{889F65C5-7495-4B2C-8709-73C43ED7C71D}"/>
            </a:ext>
          </a:extLst>
        </xdr:cNvPr>
        <xdr:cNvSpPr/>
      </xdr:nvSpPr>
      <xdr:spPr>
        <a:xfrm>
          <a:off x="14325600" y="61937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10177</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548F0806-F902-4763-8795-2B5805D0E2EF}"/>
            </a:ext>
          </a:extLst>
        </xdr:cNvPr>
        <xdr:cNvSpPr txBox="1"/>
      </xdr:nvSpPr>
      <xdr:spPr>
        <a:xfrm>
          <a:off x="14414500" y="604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162560</xdr:rowOff>
    </xdr:from>
    <xdr:to>
      <xdr:col>81</xdr:col>
      <xdr:colOff>101600</xdr:colOff>
      <xdr:row>37</xdr:row>
      <xdr:rowOff>92710</xdr:rowOff>
    </xdr:to>
    <xdr:sp macro="" textlink="">
      <xdr:nvSpPr>
        <xdr:cNvPr id="437" name="楕円 436">
          <a:extLst>
            <a:ext uri="{FF2B5EF4-FFF2-40B4-BE49-F238E27FC236}">
              <a16:creationId xmlns:a16="http://schemas.microsoft.com/office/drawing/2014/main" id="{B2608A9B-0BCE-4BEF-9DB1-CCCBE506A44D}"/>
            </a:ext>
          </a:extLst>
        </xdr:cNvPr>
        <xdr:cNvSpPr/>
      </xdr:nvSpPr>
      <xdr:spPr>
        <a:xfrm>
          <a:off x="13578840" y="6197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38100</xdr:rowOff>
    </xdr:from>
    <xdr:to>
      <xdr:col>85</xdr:col>
      <xdr:colOff>127000</xdr:colOff>
      <xdr:row>37</xdr:row>
      <xdr:rowOff>41910</xdr:rowOff>
    </xdr:to>
    <xdr:cxnSp macro="">
      <xdr:nvCxnSpPr>
        <xdr:cNvPr id="438" name="直線コネクタ 437">
          <a:extLst>
            <a:ext uri="{FF2B5EF4-FFF2-40B4-BE49-F238E27FC236}">
              <a16:creationId xmlns:a16="http://schemas.microsoft.com/office/drawing/2014/main" id="{FEB16046-A3A8-4440-9C7F-B13B1E1717AB}"/>
            </a:ext>
          </a:extLst>
        </xdr:cNvPr>
        <xdr:cNvCxnSpPr/>
      </xdr:nvCxnSpPr>
      <xdr:spPr>
        <a:xfrm flipV="1">
          <a:off x="13629640" y="6240780"/>
          <a:ext cx="74676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101600</xdr:rowOff>
    </xdr:from>
    <xdr:to>
      <xdr:col>76</xdr:col>
      <xdr:colOff>165100</xdr:colOff>
      <xdr:row>37</xdr:row>
      <xdr:rowOff>31750</xdr:rowOff>
    </xdr:to>
    <xdr:sp macro="" textlink="">
      <xdr:nvSpPr>
        <xdr:cNvPr id="439" name="楕円 438">
          <a:extLst>
            <a:ext uri="{FF2B5EF4-FFF2-40B4-BE49-F238E27FC236}">
              <a16:creationId xmlns:a16="http://schemas.microsoft.com/office/drawing/2014/main" id="{0F1FF27B-7345-4D66-AE4C-786A2ACA72AB}"/>
            </a:ext>
          </a:extLst>
        </xdr:cNvPr>
        <xdr:cNvSpPr/>
      </xdr:nvSpPr>
      <xdr:spPr>
        <a:xfrm>
          <a:off x="12804140" y="6136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152400</xdr:rowOff>
    </xdr:from>
    <xdr:to>
      <xdr:col>81</xdr:col>
      <xdr:colOff>50800</xdr:colOff>
      <xdr:row>37</xdr:row>
      <xdr:rowOff>41910</xdr:rowOff>
    </xdr:to>
    <xdr:cxnSp macro="">
      <xdr:nvCxnSpPr>
        <xdr:cNvPr id="440" name="直線コネクタ 439">
          <a:extLst>
            <a:ext uri="{FF2B5EF4-FFF2-40B4-BE49-F238E27FC236}">
              <a16:creationId xmlns:a16="http://schemas.microsoft.com/office/drawing/2014/main" id="{5155236D-CCC7-4F66-9FA2-BBBDA865EF37}"/>
            </a:ext>
          </a:extLst>
        </xdr:cNvPr>
        <xdr:cNvCxnSpPr/>
      </xdr:nvCxnSpPr>
      <xdr:spPr>
        <a:xfrm>
          <a:off x="12854940" y="6187440"/>
          <a:ext cx="7747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69215</xdr:rowOff>
    </xdr:from>
    <xdr:to>
      <xdr:col>72</xdr:col>
      <xdr:colOff>38100</xdr:colOff>
      <xdr:row>36</xdr:row>
      <xdr:rowOff>170815</xdr:rowOff>
    </xdr:to>
    <xdr:sp macro="" textlink="">
      <xdr:nvSpPr>
        <xdr:cNvPr id="441" name="楕円 440">
          <a:extLst>
            <a:ext uri="{FF2B5EF4-FFF2-40B4-BE49-F238E27FC236}">
              <a16:creationId xmlns:a16="http://schemas.microsoft.com/office/drawing/2014/main" id="{575C3A25-F293-401D-9573-E44A4E28D53B}"/>
            </a:ext>
          </a:extLst>
        </xdr:cNvPr>
        <xdr:cNvSpPr/>
      </xdr:nvSpPr>
      <xdr:spPr>
        <a:xfrm>
          <a:off x="12029440" y="61042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120015</xdr:rowOff>
    </xdr:from>
    <xdr:to>
      <xdr:col>76</xdr:col>
      <xdr:colOff>114300</xdr:colOff>
      <xdr:row>36</xdr:row>
      <xdr:rowOff>152400</xdr:rowOff>
    </xdr:to>
    <xdr:cxnSp macro="">
      <xdr:nvCxnSpPr>
        <xdr:cNvPr id="442" name="直線コネクタ 441">
          <a:extLst>
            <a:ext uri="{FF2B5EF4-FFF2-40B4-BE49-F238E27FC236}">
              <a16:creationId xmlns:a16="http://schemas.microsoft.com/office/drawing/2014/main" id="{00C83A7C-85B0-4508-AF71-2CC18A108F94}"/>
            </a:ext>
          </a:extLst>
        </xdr:cNvPr>
        <xdr:cNvCxnSpPr/>
      </xdr:nvCxnSpPr>
      <xdr:spPr>
        <a:xfrm>
          <a:off x="12072620" y="6155055"/>
          <a:ext cx="7823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40640</xdr:rowOff>
    </xdr:from>
    <xdr:to>
      <xdr:col>67</xdr:col>
      <xdr:colOff>101600</xdr:colOff>
      <xdr:row>36</xdr:row>
      <xdr:rowOff>142240</xdr:rowOff>
    </xdr:to>
    <xdr:sp macro="" textlink="">
      <xdr:nvSpPr>
        <xdr:cNvPr id="443" name="楕円 442">
          <a:extLst>
            <a:ext uri="{FF2B5EF4-FFF2-40B4-BE49-F238E27FC236}">
              <a16:creationId xmlns:a16="http://schemas.microsoft.com/office/drawing/2014/main" id="{7F619E71-E544-42DB-8AD7-45FC6A4FE01B}"/>
            </a:ext>
          </a:extLst>
        </xdr:cNvPr>
        <xdr:cNvSpPr/>
      </xdr:nvSpPr>
      <xdr:spPr>
        <a:xfrm>
          <a:off x="11231880" y="607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91440</xdr:rowOff>
    </xdr:from>
    <xdr:to>
      <xdr:col>71</xdr:col>
      <xdr:colOff>177800</xdr:colOff>
      <xdr:row>36</xdr:row>
      <xdr:rowOff>120015</xdr:rowOff>
    </xdr:to>
    <xdr:cxnSp macro="">
      <xdr:nvCxnSpPr>
        <xdr:cNvPr id="444" name="直線コネクタ 443">
          <a:extLst>
            <a:ext uri="{FF2B5EF4-FFF2-40B4-BE49-F238E27FC236}">
              <a16:creationId xmlns:a16="http://schemas.microsoft.com/office/drawing/2014/main" id="{50EB4550-94BC-4DF1-810E-711B18159BCA}"/>
            </a:ext>
          </a:extLst>
        </xdr:cNvPr>
        <xdr:cNvCxnSpPr/>
      </xdr:nvCxnSpPr>
      <xdr:spPr>
        <a:xfrm>
          <a:off x="11282680" y="6126480"/>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146702</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B0856D00-7EE5-4EC9-9D50-8CC47A6A7ED6}"/>
            </a:ext>
          </a:extLst>
        </xdr:cNvPr>
        <xdr:cNvSpPr txBox="1"/>
      </xdr:nvSpPr>
      <xdr:spPr>
        <a:xfrm>
          <a:off x="13437244" y="634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9A3FC10B-FC46-4207-9A19-2E7033ED995B}"/>
            </a:ext>
          </a:extLst>
        </xdr:cNvPr>
        <xdr:cNvSpPr txBox="1"/>
      </xdr:nvSpPr>
      <xdr:spPr>
        <a:xfrm>
          <a:off x="12675244" y="634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135272</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69CEDD37-E181-486B-947F-F6016FD5A9D3}"/>
            </a:ext>
          </a:extLst>
        </xdr:cNvPr>
        <xdr:cNvSpPr txBox="1"/>
      </xdr:nvSpPr>
      <xdr:spPr>
        <a:xfrm>
          <a:off x="11900544" y="633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144797</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2BEBC645-555F-46F2-A9D2-403A966DFA19}"/>
            </a:ext>
          </a:extLst>
        </xdr:cNvPr>
        <xdr:cNvSpPr txBox="1"/>
      </xdr:nvSpPr>
      <xdr:spPr>
        <a:xfrm>
          <a:off x="11102984" y="634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109237</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F16F6D44-6937-4223-968A-6371341807FA}"/>
            </a:ext>
          </a:extLst>
        </xdr:cNvPr>
        <xdr:cNvSpPr txBox="1"/>
      </xdr:nvSpPr>
      <xdr:spPr>
        <a:xfrm>
          <a:off x="13437244" y="597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48277</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6774E4A1-702B-459B-B810-57E7953E4F76}"/>
            </a:ext>
          </a:extLst>
        </xdr:cNvPr>
        <xdr:cNvSpPr txBox="1"/>
      </xdr:nvSpPr>
      <xdr:spPr>
        <a:xfrm>
          <a:off x="1267524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15892</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EC65E1AA-1FE0-4EA9-A8AA-1B07A70DCA45}"/>
            </a:ext>
          </a:extLst>
        </xdr:cNvPr>
        <xdr:cNvSpPr txBox="1"/>
      </xdr:nvSpPr>
      <xdr:spPr>
        <a:xfrm>
          <a:off x="11900544" y="588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158767</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48B34617-7FE6-4F49-BE4E-0211ECBEF507}"/>
            </a:ext>
          </a:extLst>
        </xdr:cNvPr>
        <xdr:cNvSpPr txBox="1"/>
      </xdr:nvSpPr>
      <xdr:spPr>
        <a:xfrm>
          <a:off x="11102984"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6D5C6522-BA50-445D-9DAC-461A593D0A45}"/>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7EAD07D1-0A04-49B3-8FAD-8348FED2AE04}"/>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0132D3A6-C877-4DA7-B66F-3EECFA70411C}"/>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5046D95E-B4AF-4504-BF3F-4DBA9815AD94}"/>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AB6426AD-0770-43E9-B1EA-76A786D8B5E8}"/>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78B34F98-BE3C-4C55-848C-ED337E3A7948}"/>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D692EECC-F6FD-4407-B7FD-2DD4D033DBA2}"/>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D66B6E3C-0B79-4FC2-8B4B-FC52ADB85966}"/>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F0E7E510-C867-4F7C-BB90-AA1DA639F07F}"/>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687F7709-6893-43B3-A6C9-24AE7E7B7E7F}"/>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7B1529DE-CFBC-4372-98AB-E6D68E531866}"/>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58D9D398-1EDB-4340-BA0E-285C8491DB98}"/>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D35957CD-E45E-4E1C-8DE7-19C2FE00FF07}"/>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A64E1BA1-7148-47B0-800A-47743DB22D0F}"/>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1062793B-44B6-470D-ABCF-D663A6946D3C}"/>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FE3F8698-8B21-4E5B-BD93-D4EEB6CF97B9}"/>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27DD7440-AC27-485C-A845-1D35EE731FEC}"/>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50B3EF29-9A06-4268-90E1-E1928E5A6807}"/>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29F7365F-252E-421E-950B-AFD4FD93F54A}"/>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CED642B0-3370-4E3E-9890-3FFE6DAFA777}"/>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1A02072B-8BFF-4D7B-86BD-406A6BDBA665}"/>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9293F17D-18A8-455A-B18C-A5B0A2BFD661}"/>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0FB0F9E8-4799-423F-ABED-F448F0BCE024}"/>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476" name="直線コネクタ 475">
          <a:extLst>
            <a:ext uri="{FF2B5EF4-FFF2-40B4-BE49-F238E27FC236}">
              <a16:creationId xmlns:a16="http://schemas.microsoft.com/office/drawing/2014/main" id="{B47A350F-C3EE-4AEA-9B3A-8FD3777FD942}"/>
            </a:ext>
          </a:extLst>
        </xdr:cNvPr>
        <xdr:cNvCxnSpPr/>
      </xdr:nvCxnSpPr>
      <xdr:spPr>
        <a:xfrm flipV="1">
          <a:off x="19509104" y="573786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30C3D43B-E801-492F-9759-CD0894CB7A35}"/>
            </a:ext>
          </a:extLst>
        </xdr:cNvPr>
        <xdr:cNvSpPr txBox="1"/>
      </xdr:nvSpPr>
      <xdr:spPr>
        <a:xfrm>
          <a:off x="19547840"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8" name="直線コネクタ 477">
          <a:extLst>
            <a:ext uri="{FF2B5EF4-FFF2-40B4-BE49-F238E27FC236}">
              <a16:creationId xmlns:a16="http://schemas.microsoft.com/office/drawing/2014/main" id="{D288405D-B2A9-42C8-B179-6DE575E5C395}"/>
            </a:ext>
          </a:extLst>
        </xdr:cNvPr>
        <xdr:cNvCxnSpPr/>
      </xdr:nvCxnSpPr>
      <xdr:spPr>
        <a:xfrm>
          <a:off x="19443700" y="7063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FFB81A22-1DA1-403A-9C32-6434684DC254}"/>
            </a:ext>
          </a:extLst>
        </xdr:cNvPr>
        <xdr:cNvSpPr txBox="1"/>
      </xdr:nvSpPr>
      <xdr:spPr>
        <a:xfrm>
          <a:off x="1954784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480" name="直線コネクタ 479">
          <a:extLst>
            <a:ext uri="{FF2B5EF4-FFF2-40B4-BE49-F238E27FC236}">
              <a16:creationId xmlns:a16="http://schemas.microsoft.com/office/drawing/2014/main" id="{9C11F096-4E88-41A9-9E63-7724422702FE}"/>
            </a:ext>
          </a:extLst>
        </xdr:cNvPr>
        <xdr:cNvCxnSpPr/>
      </xdr:nvCxnSpPr>
      <xdr:spPr>
        <a:xfrm>
          <a:off x="19443700" y="573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25417</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F0F1353E-6355-4CEF-A967-E22F3E26F5AD}"/>
            </a:ext>
          </a:extLst>
        </xdr:cNvPr>
        <xdr:cNvSpPr txBox="1"/>
      </xdr:nvSpPr>
      <xdr:spPr>
        <a:xfrm>
          <a:off x="19547840" y="6563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482" name="フローチャート: 判断 481">
          <a:extLst>
            <a:ext uri="{FF2B5EF4-FFF2-40B4-BE49-F238E27FC236}">
              <a16:creationId xmlns:a16="http://schemas.microsoft.com/office/drawing/2014/main" id="{257A2DEF-C30F-4562-A225-5570479F811F}"/>
            </a:ext>
          </a:extLst>
        </xdr:cNvPr>
        <xdr:cNvSpPr/>
      </xdr:nvSpPr>
      <xdr:spPr>
        <a:xfrm>
          <a:off x="1945894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483" name="フローチャート: 判断 482">
          <a:extLst>
            <a:ext uri="{FF2B5EF4-FFF2-40B4-BE49-F238E27FC236}">
              <a16:creationId xmlns:a16="http://schemas.microsoft.com/office/drawing/2014/main" id="{8CE26588-78DA-40DC-BCCD-317DD2D8931D}"/>
            </a:ext>
          </a:extLst>
        </xdr:cNvPr>
        <xdr:cNvSpPr/>
      </xdr:nvSpPr>
      <xdr:spPr>
        <a:xfrm>
          <a:off x="18735040" y="67081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484" name="フローチャート: 判断 483">
          <a:extLst>
            <a:ext uri="{FF2B5EF4-FFF2-40B4-BE49-F238E27FC236}">
              <a16:creationId xmlns:a16="http://schemas.microsoft.com/office/drawing/2014/main" id="{C2922026-FE7B-49FB-AB5A-CD4A9F033093}"/>
            </a:ext>
          </a:extLst>
        </xdr:cNvPr>
        <xdr:cNvSpPr/>
      </xdr:nvSpPr>
      <xdr:spPr>
        <a:xfrm>
          <a:off x="17937480" y="6700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485" name="フローチャート: 判断 484">
          <a:extLst>
            <a:ext uri="{FF2B5EF4-FFF2-40B4-BE49-F238E27FC236}">
              <a16:creationId xmlns:a16="http://schemas.microsoft.com/office/drawing/2014/main" id="{1D5D9E17-D49E-40ED-8B94-240F9E8363E7}"/>
            </a:ext>
          </a:extLst>
        </xdr:cNvPr>
        <xdr:cNvSpPr/>
      </xdr:nvSpPr>
      <xdr:spPr>
        <a:xfrm>
          <a:off x="17162780" y="6708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486" name="フローチャート: 判断 485">
          <a:extLst>
            <a:ext uri="{FF2B5EF4-FFF2-40B4-BE49-F238E27FC236}">
              <a16:creationId xmlns:a16="http://schemas.microsoft.com/office/drawing/2014/main" id="{8752D52E-87BC-472A-8DFF-51EC23BB7E01}"/>
            </a:ext>
          </a:extLst>
        </xdr:cNvPr>
        <xdr:cNvSpPr/>
      </xdr:nvSpPr>
      <xdr:spPr>
        <a:xfrm>
          <a:off x="16388080" y="67081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BDBC750-EF65-48FD-86AC-7052278F0ECD}"/>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319C7800-705D-4CE1-A611-BFB08B706313}"/>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2E112FE-7C62-4DA0-8E85-AA7AFB681F9D}"/>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EE3ABFB-FDF1-4BA6-9B7D-6C34AFA1B946}"/>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919B6A85-72DB-401D-9BBE-4A22A5FBDA97}"/>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55880</xdr:rowOff>
    </xdr:from>
    <xdr:to>
      <xdr:col>116</xdr:col>
      <xdr:colOff>114300</xdr:colOff>
      <xdr:row>41</xdr:row>
      <xdr:rowOff>157480</xdr:rowOff>
    </xdr:to>
    <xdr:sp macro="" textlink="">
      <xdr:nvSpPr>
        <xdr:cNvPr id="492" name="楕円 491">
          <a:extLst>
            <a:ext uri="{FF2B5EF4-FFF2-40B4-BE49-F238E27FC236}">
              <a16:creationId xmlns:a16="http://schemas.microsoft.com/office/drawing/2014/main" id="{7E3710E7-D7C7-4EB3-9F0D-7849F0A21A16}"/>
            </a:ext>
          </a:extLst>
        </xdr:cNvPr>
        <xdr:cNvSpPr/>
      </xdr:nvSpPr>
      <xdr:spPr>
        <a:xfrm>
          <a:off x="1945894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142257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1B576177-59C6-443D-9871-C7E6AE564E63}"/>
            </a:ext>
          </a:extLst>
        </xdr:cNvPr>
        <xdr:cNvSpPr txBox="1"/>
      </xdr:nvSpPr>
      <xdr:spPr>
        <a:xfrm>
          <a:off x="19547840" y="684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55880</xdr:rowOff>
    </xdr:from>
    <xdr:to>
      <xdr:col>112</xdr:col>
      <xdr:colOff>38100</xdr:colOff>
      <xdr:row>41</xdr:row>
      <xdr:rowOff>157480</xdr:rowOff>
    </xdr:to>
    <xdr:sp macro="" textlink="">
      <xdr:nvSpPr>
        <xdr:cNvPr id="494" name="楕円 493">
          <a:extLst>
            <a:ext uri="{FF2B5EF4-FFF2-40B4-BE49-F238E27FC236}">
              <a16:creationId xmlns:a16="http://schemas.microsoft.com/office/drawing/2014/main" id="{7F88D852-66B5-47F9-8973-89E5F07E454C}"/>
            </a:ext>
          </a:extLst>
        </xdr:cNvPr>
        <xdr:cNvSpPr/>
      </xdr:nvSpPr>
      <xdr:spPr>
        <a:xfrm>
          <a:off x="18735040" y="69291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106680</xdr:rowOff>
    </xdr:from>
    <xdr:to>
      <xdr:col>116</xdr:col>
      <xdr:colOff>63500</xdr:colOff>
      <xdr:row>41</xdr:row>
      <xdr:rowOff>106680</xdr:rowOff>
    </xdr:to>
    <xdr:cxnSp macro="">
      <xdr:nvCxnSpPr>
        <xdr:cNvPr id="495" name="直線コネクタ 494">
          <a:extLst>
            <a:ext uri="{FF2B5EF4-FFF2-40B4-BE49-F238E27FC236}">
              <a16:creationId xmlns:a16="http://schemas.microsoft.com/office/drawing/2014/main" id="{B5BC828E-449C-4A4D-9830-CF7372AEB583}"/>
            </a:ext>
          </a:extLst>
        </xdr:cNvPr>
        <xdr:cNvCxnSpPr/>
      </xdr:nvCxnSpPr>
      <xdr:spPr>
        <a:xfrm>
          <a:off x="18778220" y="697992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55880</xdr:rowOff>
    </xdr:from>
    <xdr:to>
      <xdr:col>107</xdr:col>
      <xdr:colOff>101600</xdr:colOff>
      <xdr:row>41</xdr:row>
      <xdr:rowOff>157480</xdr:rowOff>
    </xdr:to>
    <xdr:sp macro="" textlink="">
      <xdr:nvSpPr>
        <xdr:cNvPr id="496" name="楕円 495">
          <a:extLst>
            <a:ext uri="{FF2B5EF4-FFF2-40B4-BE49-F238E27FC236}">
              <a16:creationId xmlns:a16="http://schemas.microsoft.com/office/drawing/2014/main" id="{D91BDEEC-972D-40BB-AB25-584060A30424}"/>
            </a:ext>
          </a:extLst>
        </xdr:cNvPr>
        <xdr:cNvSpPr/>
      </xdr:nvSpPr>
      <xdr:spPr>
        <a:xfrm>
          <a:off x="1793748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106680</xdr:rowOff>
    </xdr:from>
    <xdr:to>
      <xdr:col>111</xdr:col>
      <xdr:colOff>177800</xdr:colOff>
      <xdr:row>41</xdr:row>
      <xdr:rowOff>106680</xdr:rowOff>
    </xdr:to>
    <xdr:cxnSp macro="">
      <xdr:nvCxnSpPr>
        <xdr:cNvPr id="497" name="直線コネクタ 496">
          <a:extLst>
            <a:ext uri="{FF2B5EF4-FFF2-40B4-BE49-F238E27FC236}">
              <a16:creationId xmlns:a16="http://schemas.microsoft.com/office/drawing/2014/main" id="{97CE5F12-3169-400A-8742-7E97F774AD80}"/>
            </a:ext>
          </a:extLst>
        </xdr:cNvPr>
        <xdr:cNvCxnSpPr/>
      </xdr:nvCxnSpPr>
      <xdr:spPr>
        <a:xfrm>
          <a:off x="17988280" y="69799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55880</xdr:rowOff>
    </xdr:from>
    <xdr:to>
      <xdr:col>102</xdr:col>
      <xdr:colOff>165100</xdr:colOff>
      <xdr:row>41</xdr:row>
      <xdr:rowOff>157480</xdr:rowOff>
    </xdr:to>
    <xdr:sp macro="" textlink="">
      <xdr:nvSpPr>
        <xdr:cNvPr id="498" name="楕円 497">
          <a:extLst>
            <a:ext uri="{FF2B5EF4-FFF2-40B4-BE49-F238E27FC236}">
              <a16:creationId xmlns:a16="http://schemas.microsoft.com/office/drawing/2014/main" id="{98A39CA6-4704-422D-854C-6A9C54B69567}"/>
            </a:ext>
          </a:extLst>
        </xdr:cNvPr>
        <xdr:cNvSpPr/>
      </xdr:nvSpPr>
      <xdr:spPr>
        <a:xfrm>
          <a:off x="1716278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106680</xdr:rowOff>
    </xdr:from>
    <xdr:to>
      <xdr:col>107</xdr:col>
      <xdr:colOff>50800</xdr:colOff>
      <xdr:row>41</xdr:row>
      <xdr:rowOff>106680</xdr:rowOff>
    </xdr:to>
    <xdr:cxnSp macro="">
      <xdr:nvCxnSpPr>
        <xdr:cNvPr id="499" name="直線コネクタ 498">
          <a:extLst>
            <a:ext uri="{FF2B5EF4-FFF2-40B4-BE49-F238E27FC236}">
              <a16:creationId xmlns:a16="http://schemas.microsoft.com/office/drawing/2014/main" id="{A95E180D-4913-480E-951F-B785B39C518D}"/>
            </a:ext>
          </a:extLst>
        </xdr:cNvPr>
        <xdr:cNvCxnSpPr/>
      </xdr:nvCxnSpPr>
      <xdr:spPr>
        <a:xfrm>
          <a:off x="17213580" y="69799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55880</xdr:rowOff>
    </xdr:from>
    <xdr:to>
      <xdr:col>98</xdr:col>
      <xdr:colOff>38100</xdr:colOff>
      <xdr:row>41</xdr:row>
      <xdr:rowOff>157480</xdr:rowOff>
    </xdr:to>
    <xdr:sp macro="" textlink="">
      <xdr:nvSpPr>
        <xdr:cNvPr id="500" name="楕円 499">
          <a:extLst>
            <a:ext uri="{FF2B5EF4-FFF2-40B4-BE49-F238E27FC236}">
              <a16:creationId xmlns:a16="http://schemas.microsoft.com/office/drawing/2014/main" id="{E3432525-B7A1-4A23-A5D7-22C2A9181D60}"/>
            </a:ext>
          </a:extLst>
        </xdr:cNvPr>
        <xdr:cNvSpPr/>
      </xdr:nvSpPr>
      <xdr:spPr>
        <a:xfrm>
          <a:off x="16388080" y="69291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106680</xdr:rowOff>
    </xdr:from>
    <xdr:to>
      <xdr:col>102</xdr:col>
      <xdr:colOff>114300</xdr:colOff>
      <xdr:row>41</xdr:row>
      <xdr:rowOff>106680</xdr:rowOff>
    </xdr:to>
    <xdr:cxnSp macro="">
      <xdr:nvCxnSpPr>
        <xdr:cNvPr id="501" name="直線コネクタ 500">
          <a:extLst>
            <a:ext uri="{FF2B5EF4-FFF2-40B4-BE49-F238E27FC236}">
              <a16:creationId xmlns:a16="http://schemas.microsoft.com/office/drawing/2014/main" id="{BB1945F8-A205-45F7-AD72-3D2EA495C71E}"/>
            </a:ext>
          </a:extLst>
        </xdr:cNvPr>
        <xdr:cNvCxnSpPr/>
      </xdr:nvCxnSpPr>
      <xdr:spPr>
        <a:xfrm>
          <a:off x="16431260" y="69799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120667</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B2DE1CDE-39FA-4DE8-B562-09AE34AD07D5}"/>
            </a:ext>
          </a:extLst>
        </xdr:cNvPr>
        <xdr:cNvSpPr txBox="1"/>
      </xdr:nvSpPr>
      <xdr:spPr>
        <a:xfrm>
          <a:off x="185611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5943B4B4-2FBD-439B-919D-B96F28B76A6F}"/>
            </a:ext>
          </a:extLst>
        </xdr:cNvPr>
        <xdr:cNvSpPr txBox="1"/>
      </xdr:nvSpPr>
      <xdr:spPr>
        <a:xfrm>
          <a:off x="17776267" y="647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116857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ABE457C3-C90A-485C-9A0C-EB4A2B7FA74D}"/>
            </a:ext>
          </a:extLst>
        </xdr:cNvPr>
        <xdr:cNvSpPr txBox="1"/>
      </xdr:nvSpPr>
      <xdr:spPr>
        <a:xfrm>
          <a:off x="17001567"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116857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5B1D16E9-6EBA-423E-85C9-EC5259A61B7D}"/>
            </a:ext>
          </a:extLst>
        </xdr:cNvPr>
        <xdr:cNvSpPr txBox="1"/>
      </xdr:nvSpPr>
      <xdr:spPr>
        <a:xfrm>
          <a:off x="16226867"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148607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1E4A9239-34CA-4086-95A1-08B79365011C}"/>
            </a:ext>
          </a:extLst>
        </xdr:cNvPr>
        <xdr:cNvSpPr txBox="1"/>
      </xdr:nvSpPr>
      <xdr:spPr>
        <a:xfrm>
          <a:off x="185611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148607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F41422F3-C8C5-401A-890A-6BEAABD75958}"/>
            </a:ext>
          </a:extLst>
        </xdr:cNvPr>
        <xdr:cNvSpPr txBox="1"/>
      </xdr:nvSpPr>
      <xdr:spPr>
        <a:xfrm>
          <a:off x="1777626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148607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0163E4F3-52A6-467D-9D2B-A4CD5CC9C5AA}"/>
            </a:ext>
          </a:extLst>
        </xdr:cNvPr>
        <xdr:cNvSpPr txBox="1"/>
      </xdr:nvSpPr>
      <xdr:spPr>
        <a:xfrm>
          <a:off x="1700156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148607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3CEC9571-92E6-4093-BA98-7770B8D36E35}"/>
            </a:ext>
          </a:extLst>
        </xdr:cNvPr>
        <xdr:cNvSpPr txBox="1"/>
      </xdr:nvSpPr>
      <xdr:spPr>
        <a:xfrm>
          <a:off x="1622686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399B4A62-C13E-49EE-890D-F6C2626C9EB4}"/>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F4DF2ABB-86EA-4F6A-AFB4-FABB629E3D77}"/>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AAA64A08-57FD-41EC-ACC2-05B4DD44D0DB}"/>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532A2B3F-FAF5-41F4-94F1-1E1948F382F2}"/>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07EDD09C-F2E2-4F0F-9CB1-DBCD25B2E5DB}"/>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7E122C8E-48F5-441C-A912-3AC6DD310792}"/>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0B6AA6F8-6911-4B9F-881B-C85258E81A28}"/>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1A41389A-FE80-42F5-A331-D26D63D673E8}"/>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B6FC09A7-B8F5-45B4-B9A1-AA6177A080BB}"/>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2438CF38-F24D-4318-A79A-E3BDE8C4619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07AAB348-8860-4865-A8EE-98485E1BDD5F}"/>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E2776894-12C2-4089-BEBA-7D24DCC27367}"/>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F79B0154-A610-4C8E-A5DC-4E470614414F}"/>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B61C1874-34D0-4013-BFCC-7A6F538DD5A9}"/>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1583424F-67CE-4E50-AB62-668400AA5066}"/>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0D867644-44BC-4446-A5AC-715F4CA0529E}"/>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0645E79C-7D8E-4B4D-9B24-070D79FF199C}"/>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4525AF19-4F76-4643-B0FE-97C9EFAE7CC6}"/>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B1634E9B-50A7-4D5E-9042-18265F4AA5F4}"/>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5FAC5A82-CD59-4BBB-B2F9-826B74A615F8}"/>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FC65289A-798D-410B-85CA-3C01FF767693}"/>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D7FFFD46-939C-4243-9E38-3A8DDE1E4A9D}"/>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356A679E-30A4-410B-A942-52FF9047FF15}"/>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45364DB4-3403-4CDE-853A-63AA80F0C049}"/>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534" name="直線コネクタ 533">
          <a:extLst>
            <a:ext uri="{FF2B5EF4-FFF2-40B4-BE49-F238E27FC236}">
              <a16:creationId xmlns:a16="http://schemas.microsoft.com/office/drawing/2014/main" id="{1494136A-1059-46DA-903B-53044C1CD267}"/>
            </a:ext>
          </a:extLst>
        </xdr:cNvPr>
        <xdr:cNvCxnSpPr/>
      </xdr:nvCxnSpPr>
      <xdr:spPr>
        <a:xfrm flipV="1">
          <a:off x="14375764" y="9540240"/>
          <a:ext cx="0" cy="1137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67D5A724-EE34-4850-9982-BB153B0C2B83}"/>
            </a:ext>
          </a:extLst>
        </xdr:cNvPr>
        <xdr:cNvSpPr txBox="1"/>
      </xdr:nvSpPr>
      <xdr:spPr>
        <a:xfrm>
          <a:off x="14414500" y="1068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36" name="直線コネクタ 535">
          <a:extLst>
            <a:ext uri="{FF2B5EF4-FFF2-40B4-BE49-F238E27FC236}">
              <a16:creationId xmlns:a16="http://schemas.microsoft.com/office/drawing/2014/main" id="{264F0601-B5B8-49A4-80AB-BCD4AC76C0F4}"/>
            </a:ext>
          </a:extLst>
        </xdr:cNvPr>
        <xdr:cNvCxnSpPr/>
      </xdr:nvCxnSpPr>
      <xdr:spPr>
        <a:xfrm>
          <a:off x="14287500" y="106775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34B4FF55-A383-4142-98CA-604EE560E531}"/>
            </a:ext>
          </a:extLst>
        </xdr:cNvPr>
        <xdr:cNvSpPr txBox="1"/>
      </xdr:nvSpPr>
      <xdr:spPr>
        <a:xfrm>
          <a:off x="144145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538" name="直線コネクタ 537">
          <a:extLst>
            <a:ext uri="{FF2B5EF4-FFF2-40B4-BE49-F238E27FC236}">
              <a16:creationId xmlns:a16="http://schemas.microsoft.com/office/drawing/2014/main" id="{0946FC09-99C4-4173-A3CE-D98CB5F3B1BF}"/>
            </a:ext>
          </a:extLst>
        </xdr:cNvPr>
        <xdr:cNvCxnSpPr/>
      </xdr:nvCxnSpPr>
      <xdr:spPr>
        <a:xfrm>
          <a:off x="14287500" y="9540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302B7FD3-92B1-4DD4-80FC-3147AE173B28}"/>
            </a:ext>
          </a:extLst>
        </xdr:cNvPr>
        <xdr:cNvSpPr txBox="1"/>
      </xdr:nvSpPr>
      <xdr:spPr>
        <a:xfrm>
          <a:off x="14414500" y="9994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40" name="フローチャート: 判断 539">
          <a:extLst>
            <a:ext uri="{FF2B5EF4-FFF2-40B4-BE49-F238E27FC236}">
              <a16:creationId xmlns:a16="http://schemas.microsoft.com/office/drawing/2014/main" id="{36AD60EB-694C-439C-A9D0-89541340D273}"/>
            </a:ext>
          </a:extLst>
        </xdr:cNvPr>
        <xdr:cNvSpPr/>
      </xdr:nvSpPr>
      <xdr:spPr>
        <a:xfrm>
          <a:off x="14325600" y="1013904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541" name="フローチャート: 判断 540">
          <a:extLst>
            <a:ext uri="{FF2B5EF4-FFF2-40B4-BE49-F238E27FC236}">
              <a16:creationId xmlns:a16="http://schemas.microsoft.com/office/drawing/2014/main" id="{695CFC1A-4043-4D9E-B1D4-FC88FBAB5D72}"/>
            </a:ext>
          </a:extLst>
        </xdr:cNvPr>
        <xdr:cNvSpPr/>
      </xdr:nvSpPr>
      <xdr:spPr>
        <a:xfrm>
          <a:off x="13578840" y="10129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542" name="フローチャート: 判断 541">
          <a:extLst>
            <a:ext uri="{FF2B5EF4-FFF2-40B4-BE49-F238E27FC236}">
              <a16:creationId xmlns:a16="http://schemas.microsoft.com/office/drawing/2014/main" id="{BC6A199D-553D-43E5-B7F1-6D205E2D1B9F}"/>
            </a:ext>
          </a:extLst>
        </xdr:cNvPr>
        <xdr:cNvSpPr/>
      </xdr:nvSpPr>
      <xdr:spPr>
        <a:xfrm>
          <a:off x="1280414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543" name="フローチャート: 判断 542">
          <a:extLst>
            <a:ext uri="{FF2B5EF4-FFF2-40B4-BE49-F238E27FC236}">
              <a16:creationId xmlns:a16="http://schemas.microsoft.com/office/drawing/2014/main" id="{0A57B98A-D8B6-491C-A4F4-7D379306B436}"/>
            </a:ext>
          </a:extLst>
        </xdr:cNvPr>
        <xdr:cNvSpPr/>
      </xdr:nvSpPr>
      <xdr:spPr>
        <a:xfrm>
          <a:off x="12029440" y="101066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macro="" textlink="">
      <xdr:nvSpPr>
        <xdr:cNvPr id="544" name="フローチャート: 判断 543">
          <a:extLst>
            <a:ext uri="{FF2B5EF4-FFF2-40B4-BE49-F238E27FC236}">
              <a16:creationId xmlns:a16="http://schemas.microsoft.com/office/drawing/2014/main" id="{D2B7C935-018F-4AC4-A7B2-5A0FCDB9B4CD}"/>
            </a:ext>
          </a:extLst>
        </xdr:cNvPr>
        <xdr:cNvSpPr/>
      </xdr:nvSpPr>
      <xdr:spPr>
        <a:xfrm>
          <a:off x="1123188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FB5ABA57-9FF2-449D-99DC-34CCCE39A516}"/>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B7C77981-8F96-48F2-95C8-2FE9714697B4}"/>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B484A6BD-D574-44DA-A530-2165319A1C38}"/>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D95FAAD5-BAAC-4B99-A017-B8ED1AA98993}"/>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5A5DEEA6-F998-472F-8D2F-94A394B7DE5F}"/>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126365</xdr:rowOff>
    </xdr:from>
    <xdr:to>
      <xdr:col>85</xdr:col>
      <xdr:colOff>177800</xdr:colOff>
      <xdr:row>61</xdr:row>
      <xdr:rowOff>56515</xdr:rowOff>
    </xdr:to>
    <xdr:sp macro="" textlink="">
      <xdr:nvSpPr>
        <xdr:cNvPr id="550" name="楕円 549">
          <a:extLst>
            <a:ext uri="{FF2B5EF4-FFF2-40B4-BE49-F238E27FC236}">
              <a16:creationId xmlns:a16="http://schemas.microsoft.com/office/drawing/2014/main" id="{BB3D1073-2D25-4143-9199-54A1FA64A77B}"/>
            </a:ext>
          </a:extLst>
        </xdr:cNvPr>
        <xdr:cNvSpPr/>
      </xdr:nvSpPr>
      <xdr:spPr>
        <a:xfrm>
          <a:off x="14325600" y="1018476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104792</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7C2B9FC9-EACB-4F3C-89ED-6B6EFB0B3C4D}"/>
            </a:ext>
          </a:extLst>
        </xdr:cNvPr>
        <xdr:cNvSpPr txBox="1"/>
      </xdr:nvSpPr>
      <xdr:spPr>
        <a:xfrm>
          <a:off x="14414500" y="1016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99695</xdr:rowOff>
    </xdr:from>
    <xdr:to>
      <xdr:col>81</xdr:col>
      <xdr:colOff>101600</xdr:colOff>
      <xdr:row>61</xdr:row>
      <xdr:rowOff>29845</xdr:rowOff>
    </xdr:to>
    <xdr:sp macro="" textlink="">
      <xdr:nvSpPr>
        <xdr:cNvPr id="552" name="楕円 551">
          <a:extLst>
            <a:ext uri="{FF2B5EF4-FFF2-40B4-BE49-F238E27FC236}">
              <a16:creationId xmlns:a16="http://schemas.microsoft.com/office/drawing/2014/main" id="{EAD982B3-F8EE-4333-96BB-509F3C48C326}"/>
            </a:ext>
          </a:extLst>
        </xdr:cNvPr>
        <xdr:cNvSpPr/>
      </xdr:nvSpPr>
      <xdr:spPr>
        <a:xfrm>
          <a:off x="13578840" y="101580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150495</xdr:rowOff>
    </xdr:from>
    <xdr:to>
      <xdr:col>85</xdr:col>
      <xdr:colOff>127000</xdr:colOff>
      <xdr:row>61</xdr:row>
      <xdr:rowOff>5715</xdr:rowOff>
    </xdr:to>
    <xdr:cxnSp macro="">
      <xdr:nvCxnSpPr>
        <xdr:cNvPr id="553" name="直線コネクタ 552">
          <a:extLst>
            <a:ext uri="{FF2B5EF4-FFF2-40B4-BE49-F238E27FC236}">
              <a16:creationId xmlns:a16="http://schemas.microsoft.com/office/drawing/2014/main" id="{79188125-E406-4C89-BC09-DB24989EE13C}"/>
            </a:ext>
          </a:extLst>
        </xdr:cNvPr>
        <xdr:cNvCxnSpPr/>
      </xdr:nvCxnSpPr>
      <xdr:spPr>
        <a:xfrm>
          <a:off x="13629640" y="10208895"/>
          <a:ext cx="74676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76835</xdr:rowOff>
    </xdr:from>
    <xdr:to>
      <xdr:col>76</xdr:col>
      <xdr:colOff>165100</xdr:colOff>
      <xdr:row>61</xdr:row>
      <xdr:rowOff>6985</xdr:rowOff>
    </xdr:to>
    <xdr:sp macro="" textlink="">
      <xdr:nvSpPr>
        <xdr:cNvPr id="554" name="楕円 553">
          <a:extLst>
            <a:ext uri="{FF2B5EF4-FFF2-40B4-BE49-F238E27FC236}">
              <a16:creationId xmlns:a16="http://schemas.microsoft.com/office/drawing/2014/main" id="{FA47F81B-402D-4512-9790-148CB57BDD0D}"/>
            </a:ext>
          </a:extLst>
        </xdr:cNvPr>
        <xdr:cNvSpPr/>
      </xdr:nvSpPr>
      <xdr:spPr>
        <a:xfrm>
          <a:off x="12804140" y="101352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127635</xdr:rowOff>
    </xdr:from>
    <xdr:to>
      <xdr:col>81</xdr:col>
      <xdr:colOff>50800</xdr:colOff>
      <xdr:row>60</xdr:row>
      <xdr:rowOff>150495</xdr:rowOff>
    </xdr:to>
    <xdr:cxnSp macro="">
      <xdr:nvCxnSpPr>
        <xdr:cNvPr id="555" name="直線コネクタ 554">
          <a:extLst>
            <a:ext uri="{FF2B5EF4-FFF2-40B4-BE49-F238E27FC236}">
              <a16:creationId xmlns:a16="http://schemas.microsoft.com/office/drawing/2014/main" id="{4B3853B2-D0C5-4078-8F75-7DED9B5FFF28}"/>
            </a:ext>
          </a:extLst>
        </xdr:cNvPr>
        <xdr:cNvCxnSpPr/>
      </xdr:nvCxnSpPr>
      <xdr:spPr>
        <a:xfrm>
          <a:off x="12854940" y="10186035"/>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78740</xdr:rowOff>
    </xdr:from>
    <xdr:to>
      <xdr:col>72</xdr:col>
      <xdr:colOff>38100</xdr:colOff>
      <xdr:row>61</xdr:row>
      <xdr:rowOff>8890</xdr:rowOff>
    </xdr:to>
    <xdr:sp macro="" textlink="">
      <xdr:nvSpPr>
        <xdr:cNvPr id="556" name="楕円 555">
          <a:extLst>
            <a:ext uri="{FF2B5EF4-FFF2-40B4-BE49-F238E27FC236}">
              <a16:creationId xmlns:a16="http://schemas.microsoft.com/office/drawing/2014/main" id="{8D48F1AB-2ADB-4D48-AC32-0518D82306F8}"/>
            </a:ext>
          </a:extLst>
        </xdr:cNvPr>
        <xdr:cNvSpPr/>
      </xdr:nvSpPr>
      <xdr:spPr>
        <a:xfrm>
          <a:off x="12029440" y="101371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127635</xdr:rowOff>
    </xdr:from>
    <xdr:to>
      <xdr:col>76</xdr:col>
      <xdr:colOff>114300</xdr:colOff>
      <xdr:row>60</xdr:row>
      <xdr:rowOff>129540</xdr:rowOff>
    </xdr:to>
    <xdr:cxnSp macro="">
      <xdr:nvCxnSpPr>
        <xdr:cNvPr id="557" name="直線コネクタ 556">
          <a:extLst>
            <a:ext uri="{FF2B5EF4-FFF2-40B4-BE49-F238E27FC236}">
              <a16:creationId xmlns:a16="http://schemas.microsoft.com/office/drawing/2014/main" id="{A5DFE867-CEBD-42D2-A778-196CCCA392A0}"/>
            </a:ext>
          </a:extLst>
        </xdr:cNvPr>
        <xdr:cNvCxnSpPr/>
      </xdr:nvCxnSpPr>
      <xdr:spPr>
        <a:xfrm flipV="1">
          <a:off x="12072620" y="10186035"/>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78740</xdr:rowOff>
    </xdr:from>
    <xdr:to>
      <xdr:col>67</xdr:col>
      <xdr:colOff>101600</xdr:colOff>
      <xdr:row>61</xdr:row>
      <xdr:rowOff>8890</xdr:rowOff>
    </xdr:to>
    <xdr:sp macro="" textlink="">
      <xdr:nvSpPr>
        <xdr:cNvPr id="558" name="楕円 557">
          <a:extLst>
            <a:ext uri="{FF2B5EF4-FFF2-40B4-BE49-F238E27FC236}">
              <a16:creationId xmlns:a16="http://schemas.microsoft.com/office/drawing/2014/main" id="{0DCF03FD-EE1A-47B2-B2F9-177FC64AB19B}"/>
            </a:ext>
          </a:extLst>
        </xdr:cNvPr>
        <xdr:cNvSpPr/>
      </xdr:nvSpPr>
      <xdr:spPr>
        <a:xfrm>
          <a:off x="11231880" y="10137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129540</xdr:rowOff>
    </xdr:from>
    <xdr:to>
      <xdr:col>71</xdr:col>
      <xdr:colOff>177800</xdr:colOff>
      <xdr:row>60</xdr:row>
      <xdr:rowOff>129540</xdr:rowOff>
    </xdr:to>
    <xdr:cxnSp macro="">
      <xdr:nvCxnSpPr>
        <xdr:cNvPr id="559" name="直線コネクタ 558">
          <a:extLst>
            <a:ext uri="{FF2B5EF4-FFF2-40B4-BE49-F238E27FC236}">
              <a16:creationId xmlns:a16="http://schemas.microsoft.com/office/drawing/2014/main" id="{3952EE02-2D9F-40F3-812B-A28C46654876}"/>
            </a:ext>
          </a:extLst>
        </xdr:cNvPr>
        <xdr:cNvCxnSpPr/>
      </xdr:nvCxnSpPr>
      <xdr:spPr>
        <a:xfrm>
          <a:off x="11282680" y="101879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17797</xdr:rowOff>
    </xdr:from>
    <xdr:ext cx="405111" cy="259045"/>
    <xdr:sp macro="" textlink="">
      <xdr:nvSpPr>
        <xdr:cNvPr id="560" name="n_1aveValue【学校施設】&#10;有形固定資産減価償却率">
          <a:extLst>
            <a:ext uri="{FF2B5EF4-FFF2-40B4-BE49-F238E27FC236}">
              <a16:creationId xmlns:a16="http://schemas.microsoft.com/office/drawing/2014/main" id="{6DD5672D-6B61-4568-A8D9-5D04C10518DC}"/>
            </a:ext>
          </a:extLst>
        </xdr:cNvPr>
        <xdr:cNvSpPr txBox="1"/>
      </xdr:nvSpPr>
      <xdr:spPr>
        <a:xfrm>
          <a:off x="134372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6367</xdr:rowOff>
    </xdr:from>
    <xdr:ext cx="405111" cy="259045"/>
    <xdr:sp macro="" textlink="">
      <xdr:nvSpPr>
        <xdr:cNvPr id="561" name="n_2aveValue【学校施設】&#10;有形固定資産減価償却率">
          <a:extLst>
            <a:ext uri="{FF2B5EF4-FFF2-40B4-BE49-F238E27FC236}">
              <a16:creationId xmlns:a16="http://schemas.microsoft.com/office/drawing/2014/main" id="{FBAC170F-929C-4F53-9BC7-BA8061CB463C}"/>
            </a:ext>
          </a:extLst>
        </xdr:cNvPr>
        <xdr:cNvSpPr txBox="1"/>
      </xdr:nvSpPr>
      <xdr:spPr>
        <a:xfrm>
          <a:off x="126752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166387</xdr:rowOff>
    </xdr:from>
    <xdr:ext cx="405111" cy="259045"/>
    <xdr:sp macro="" textlink="">
      <xdr:nvSpPr>
        <xdr:cNvPr id="562" name="n_3aveValue【学校施設】&#10;有形固定資産減価償却率">
          <a:extLst>
            <a:ext uri="{FF2B5EF4-FFF2-40B4-BE49-F238E27FC236}">
              <a16:creationId xmlns:a16="http://schemas.microsoft.com/office/drawing/2014/main" id="{62602210-44D6-44DB-A669-5283B428F71E}"/>
            </a:ext>
          </a:extLst>
        </xdr:cNvPr>
        <xdr:cNvSpPr txBox="1"/>
      </xdr:nvSpPr>
      <xdr:spPr>
        <a:xfrm>
          <a:off x="1190054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156862</xdr:rowOff>
    </xdr:from>
    <xdr:ext cx="405111" cy="259045"/>
    <xdr:sp macro="" textlink="">
      <xdr:nvSpPr>
        <xdr:cNvPr id="563" name="n_4aveValue【学校施設】&#10;有形固定資産減価償却率">
          <a:extLst>
            <a:ext uri="{FF2B5EF4-FFF2-40B4-BE49-F238E27FC236}">
              <a16:creationId xmlns:a16="http://schemas.microsoft.com/office/drawing/2014/main" id="{8D9F7199-A678-4356-8E41-2EA3A9A36F20}"/>
            </a:ext>
          </a:extLst>
        </xdr:cNvPr>
        <xdr:cNvSpPr txBox="1"/>
      </xdr:nvSpPr>
      <xdr:spPr>
        <a:xfrm>
          <a:off x="1110298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20972</xdr:rowOff>
    </xdr:from>
    <xdr:ext cx="405111" cy="259045"/>
    <xdr:sp macro="" textlink="">
      <xdr:nvSpPr>
        <xdr:cNvPr id="564" name="n_1mainValue【学校施設】&#10;有形固定資産減価償却率">
          <a:extLst>
            <a:ext uri="{FF2B5EF4-FFF2-40B4-BE49-F238E27FC236}">
              <a16:creationId xmlns:a16="http://schemas.microsoft.com/office/drawing/2014/main" id="{A661A8EF-6807-42A6-8324-E2AB4320D1C5}"/>
            </a:ext>
          </a:extLst>
        </xdr:cNvPr>
        <xdr:cNvSpPr txBox="1"/>
      </xdr:nvSpPr>
      <xdr:spPr>
        <a:xfrm>
          <a:off x="13437244" y="1024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169562</xdr:rowOff>
    </xdr:from>
    <xdr:ext cx="405111" cy="259045"/>
    <xdr:sp macro="" textlink="">
      <xdr:nvSpPr>
        <xdr:cNvPr id="565" name="n_2mainValue【学校施設】&#10;有形固定資産減価償却率">
          <a:extLst>
            <a:ext uri="{FF2B5EF4-FFF2-40B4-BE49-F238E27FC236}">
              <a16:creationId xmlns:a16="http://schemas.microsoft.com/office/drawing/2014/main" id="{D94B00C7-B6B1-4310-8300-27E01319AED0}"/>
            </a:ext>
          </a:extLst>
        </xdr:cNvPr>
        <xdr:cNvSpPr txBox="1"/>
      </xdr:nvSpPr>
      <xdr:spPr>
        <a:xfrm>
          <a:off x="12675244" y="1022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17</xdr:rowOff>
    </xdr:from>
    <xdr:ext cx="405111" cy="259045"/>
    <xdr:sp macro="" textlink="">
      <xdr:nvSpPr>
        <xdr:cNvPr id="566" name="n_3mainValue【学校施設】&#10;有形固定資産減価償却率">
          <a:extLst>
            <a:ext uri="{FF2B5EF4-FFF2-40B4-BE49-F238E27FC236}">
              <a16:creationId xmlns:a16="http://schemas.microsoft.com/office/drawing/2014/main" id="{96717284-746D-4035-A247-9AF5084118DC}"/>
            </a:ext>
          </a:extLst>
        </xdr:cNvPr>
        <xdr:cNvSpPr txBox="1"/>
      </xdr:nvSpPr>
      <xdr:spPr>
        <a:xfrm>
          <a:off x="119005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17</xdr:rowOff>
    </xdr:from>
    <xdr:ext cx="405111" cy="259045"/>
    <xdr:sp macro="" textlink="">
      <xdr:nvSpPr>
        <xdr:cNvPr id="567" name="n_4mainValue【学校施設】&#10;有形固定資産減価償却率">
          <a:extLst>
            <a:ext uri="{FF2B5EF4-FFF2-40B4-BE49-F238E27FC236}">
              <a16:creationId xmlns:a16="http://schemas.microsoft.com/office/drawing/2014/main" id="{1BA9ECE0-6E9E-48A7-AB4D-71DF0382034E}"/>
            </a:ext>
          </a:extLst>
        </xdr:cNvPr>
        <xdr:cNvSpPr txBox="1"/>
      </xdr:nvSpPr>
      <xdr:spPr>
        <a:xfrm>
          <a:off x="1110298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47378F2D-D1EB-4036-BED9-C48BA8BBBF3D}"/>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43EF111F-ECEC-4D3F-989E-9C46CF444881}"/>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6790885B-D9C4-402C-A775-74A6CA075E4F}"/>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5440AAAA-713A-4753-8E97-458FA2C3712B}"/>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E2DCC818-6934-41E4-8595-B03F6CA888EF}"/>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518E21A7-A91F-4E6A-BB48-65F2998AF647}"/>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19A0C840-088C-42DD-99A6-BB198D6BBF57}"/>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4A242617-B211-441B-8E31-7F7FA18117D9}"/>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1C040BC3-7E00-413F-85B8-ED74B3758FAC}"/>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C629C648-F6E0-4395-B584-E7FB5967808E}"/>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62008C2F-8BA3-472C-80D1-476EB49C2CB1}"/>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id="{A2EEB72B-C57F-4EDC-9862-B7D3AA9D5BDE}"/>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a:extLst>
            <a:ext uri="{FF2B5EF4-FFF2-40B4-BE49-F238E27FC236}">
              <a16:creationId xmlns:a16="http://schemas.microsoft.com/office/drawing/2014/main" id="{04DA46A0-4D07-4E01-BF2A-0009832CD32F}"/>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a16="http://schemas.microsoft.com/office/drawing/2014/main" id="{75B6C8C3-30B4-46B6-B5A6-D46D34B295E8}"/>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a:extLst>
            <a:ext uri="{FF2B5EF4-FFF2-40B4-BE49-F238E27FC236}">
              <a16:creationId xmlns:a16="http://schemas.microsoft.com/office/drawing/2014/main" id="{3BA5F5C4-24C5-4AAB-A1F7-D35A933322F6}"/>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id="{086D801C-71EF-41FC-9397-DDAB8DC0F0B2}"/>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a:extLst>
            <a:ext uri="{FF2B5EF4-FFF2-40B4-BE49-F238E27FC236}">
              <a16:creationId xmlns:a16="http://schemas.microsoft.com/office/drawing/2014/main" id="{8D8BA2CC-C132-4428-88EA-63847B91F1E4}"/>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id="{02B2A159-45DC-4053-8BD8-2C4801B13914}"/>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a:extLst>
            <a:ext uri="{FF2B5EF4-FFF2-40B4-BE49-F238E27FC236}">
              <a16:creationId xmlns:a16="http://schemas.microsoft.com/office/drawing/2014/main" id="{8BEEA477-2052-4807-AF66-A98424294DE6}"/>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362DE603-86BD-4DCD-AC1A-58CA5315756F}"/>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28FF7150-7930-49DE-99B1-9362B5FAAD42}"/>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E637EC1F-41FA-4251-89BC-B51079ACE87D}"/>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590" name="直線コネクタ 589">
          <a:extLst>
            <a:ext uri="{FF2B5EF4-FFF2-40B4-BE49-F238E27FC236}">
              <a16:creationId xmlns:a16="http://schemas.microsoft.com/office/drawing/2014/main" id="{86157946-B054-4653-A52A-E5A6C637C89D}"/>
            </a:ext>
          </a:extLst>
        </xdr:cNvPr>
        <xdr:cNvCxnSpPr/>
      </xdr:nvCxnSpPr>
      <xdr:spPr>
        <a:xfrm flipV="1">
          <a:off x="19509104" y="9300210"/>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591" name="【学校施設】&#10;一人当たり面積最小値テキスト">
          <a:extLst>
            <a:ext uri="{FF2B5EF4-FFF2-40B4-BE49-F238E27FC236}">
              <a16:creationId xmlns:a16="http://schemas.microsoft.com/office/drawing/2014/main" id="{33179F4F-3FDF-46B1-9431-FCEE204B5AF6}"/>
            </a:ext>
          </a:extLst>
        </xdr:cNvPr>
        <xdr:cNvSpPr txBox="1"/>
      </xdr:nvSpPr>
      <xdr:spPr>
        <a:xfrm>
          <a:off x="19547840" y="1083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592" name="直線コネクタ 591">
          <a:extLst>
            <a:ext uri="{FF2B5EF4-FFF2-40B4-BE49-F238E27FC236}">
              <a16:creationId xmlns:a16="http://schemas.microsoft.com/office/drawing/2014/main" id="{BF2D2D2E-17C9-40F8-96D8-5E2676775230}"/>
            </a:ext>
          </a:extLst>
        </xdr:cNvPr>
        <xdr:cNvCxnSpPr/>
      </xdr:nvCxnSpPr>
      <xdr:spPr>
        <a:xfrm>
          <a:off x="19443700" y="108272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593" name="【学校施設】&#10;一人当たり面積最大値テキスト">
          <a:extLst>
            <a:ext uri="{FF2B5EF4-FFF2-40B4-BE49-F238E27FC236}">
              <a16:creationId xmlns:a16="http://schemas.microsoft.com/office/drawing/2014/main" id="{A045E572-EFDE-4E5A-A0C0-A447887C8F1B}"/>
            </a:ext>
          </a:extLst>
        </xdr:cNvPr>
        <xdr:cNvSpPr txBox="1"/>
      </xdr:nvSpPr>
      <xdr:spPr>
        <a:xfrm>
          <a:off x="19547840" y="907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594" name="直線コネクタ 593">
          <a:extLst>
            <a:ext uri="{FF2B5EF4-FFF2-40B4-BE49-F238E27FC236}">
              <a16:creationId xmlns:a16="http://schemas.microsoft.com/office/drawing/2014/main" id="{109F56B9-2C06-451B-8873-32E012BC2572}"/>
            </a:ext>
          </a:extLst>
        </xdr:cNvPr>
        <xdr:cNvCxnSpPr/>
      </xdr:nvCxnSpPr>
      <xdr:spPr>
        <a:xfrm>
          <a:off x="19443700" y="9300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109237</xdr:rowOff>
    </xdr:from>
    <xdr:ext cx="469744" cy="259045"/>
    <xdr:sp macro="" textlink="">
      <xdr:nvSpPr>
        <xdr:cNvPr id="595" name="【学校施設】&#10;一人当たり面積平均値テキスト">
          <a:extLst>
            <a:ext uri="{FF2B5EF4-FFF2-40B4-BE49-F238E27FC236}">
              <a16:creationId xmlns:a16="http://schemas.microsoft.com/office/drawing/2014/main" id="{7929F31D-03C3-46D2-B3D5-8F25C5EDD154}"/>
            </a:ext>
          </a:extLst>
        </xdr:cNvPr>
        <xdr:cNvSpPr txBox="1"/>
      </xdr:nvSpPr>
      <xdr:spPr>
        <a:xfrm>
          <a:off x="19547840" y="1033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596" name="フローチャート: 判断 595">
          <a:extLst>
            <a:ext uri="{FF2B5EF4-FFF2-40B4-BE49-F238E27FC236}">
              <a16:creationId xmlns:a16="http://schemas.microsoft.com/office/drawing/2014/main" id="{78156E69-AAB7-422E-BCD5-A327E99CEE31}"/>
            </a:ext>
          </a:extLst>
        </xdr:cNvPr>
        <xdr:cNvSpPr/>
      </xdr:nvSpPr>
      <xdr:spPr>
        <a:xfrm>
          <a:off x="19458940" y="10480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597" name="フローチャート: 判断 596">
          <a:extLst>
            <a:ext uri="{FF2B5EF4-FFF2-40B4-BE49-F238E27FC236}">
              <a16:creationId xmlns:a16="http://schemas.microsoft.com/office/drawing/2014/main" id="{4B433B85-0D1F-46C3-88AD-FCD0FA94DE53}"/>
            </a:ext>
          </a:extLst>
        </xdr:cNvPr>
        <xdr:cNvSpPr/>
      </xdr:nvSpPr>
      <xdr:spPr>
        <a:xfrm>
          <a:off x="18735040" y="104887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598" name="フローチャート: 判断 597">
          <a:extLst>
            <a:ext uri="{FF2B5EF4-FFF2-40B4-BE49-F238E27FC236}">
              <a16:creationId xmlns:a16="http://schemas.microsoft.com/office/drawing/2014/main" id="{F1A990FD-7EAB-4FD5-84F6-64E23377C8BA}"/>
            </a:ext>
          </a:extLst>
        </xdr:cNvPr>
        <xdr:cNvSpPr/>
      </xdr:nvSpPr>
      <xdr:spPr>
        <a:xfrm>
          <a:off x="17937480" y="104891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86817</xdr:rowOff>
    </xdr:from>
    <xdr:to>
      <xdr:col>102</xdr:col>
      <xdr:colOff>165100</xdr:colOff>
      <xdr:row>63</xdr:row>
      <xdr:rowOff>16967</xdr:rowOff>
    </xdr:to>
    <xdr:sp macro="" textlink="">
      <xdr:nvSpPr>
        <xdr:cNvPr id="599" name="フローチャート: 判断 598">
          <a:extLst>
            <a:ext uri="{FF2B5EF4-FFF2-40B4-BE49-F238E27FC236}">
              <a16:creationId xmlns:a16="http://schemas.microsoft.com/office/drawing/2014/main" id="{F707621F-846B-4797-861B-CAEEB2FBE130}"/>
            </a:ext>
          </a:extLst>
        </xdr:cNvPr>
        <xdr:cNvSpPr/>
      </xdr:nvSpPr>
      <xdr:spPr>
        <a:xfrm>
          <a:off x="17162780" y="104804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92304</xdr:rowOff>
    </xdr:from>
    <xdr:to>
      <xdr:col>98</xdr:col>
      <xdr:colOff>38100</xdr:colOff>
      <xdr:row>63</xdr:row>
      <xdr:rowOff>22454</xdr:rowOff>
    </xdr:to>
    <xdr:sp macro="" textlink="">
      <xdr:nvSpPr>
        <xdr:cNvPr id="600" name="フローチャート: 判断 599">
          <a:extLst>
            <a:ext uri="{FF2B5EF4-FFF2-40B4-BE49-F238E27FC236}">
              <a16:creationId xmlns:a16="http://schemas.microsoft.com/office/drawing/2014/main" id="{3B576A7D-C730-49CC-B13B-E60DCB2F61B7}"/>
            </a:ext>
          </a:extLst>
        </xdr:cNvPr>
        <xdr:cNvSpPr/>
      </xdr:nvSpPr>
      <xdr:spPr>
        <a:xfrm>
          <a:off x="16388080" y="104859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D3392D92-F382-499E-96A2-34780147F759}"/>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C32E4AD7-633D-44EA-8C7C-5B54D5B4DD4B}"/>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494E9927-C865-4D38-90F6-AE455867E1A6}"/>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40535126-8B42-43CC-90FF-E2DA3505803D}"/>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8C12B9C0-253F-44DE-B5B0-1D059B9BBCD7}"/>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29667</xdr:rowOff>
    </xdr:from>
    <xdr:to>
      <xdr:col>116</xdr:col>
      <xdr:colOff>114300</xdr:colOff>
      <xdr:row>63</xdr:row>
      <xdr:rowOff>131267</xdr:rowOff>
    </xdr:to>
    <xdr:sp macro="" textlink="">
      <xdr:nvSpPr>
        <xdr:cNvPr id="606" name="楕円 605">
          <a:extLst>
            <a:ext uri="{FF2B5EF4-FFF2-40B4-BE49-F238E27FC236}">
              <a16:creationId xmlns:a16="http://schemas.microsoft.com/office/drawing/2014/main" id="{AFD66C25-40A0-4CC5-9306-9217A40A7CDD}"/>
            </a:ext>
          </a:extLst>
        </xdr:cNvPr>
        <xdr:cNvSpPr/>
      </xdr:nvSpPr>
      <xdr:spPr>
        <a:xfrm>
          <a:off x="19458940" y="1059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8094</xdr:rowOff>
    </xdr:from>
    <xdr:ext cx="469744" cy="259045"/>
    <xdr:sp macro="" textlink="">
      <xdr:nvSpPr>
        <xdr:cNvPr id="607" name="【学校施設】&#10;一人当たり面積該当値テキスト">
          <a:extLst>
            <a:ext uri="{FF2B5EF4-FFF2-40B4-BE49-F238E27FC236}">
              <a16:creationId xmlns:a16="http://schemas.microsoft.com/office/drawing/2014/main" id="{6E00EA09-A962-4BCC-99B7-52BC6EE21933}"/>
            </a:ext>
          </a:extLst>
        </xdr:cNvPr>
        <xdr:cNvSpPr txBox="1"/>
      </xdr:nvSpPr>
      <xdr:spPr>
        <a:xfrm>
          <a:off x="19547840" y="1056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28296</xdr:rowOff>
    </xdr:from>
    <xdr:to>
      <xdr:col>112</xdr:col>
      <xdr:colOff>38100</xdr:colOff>
      <xdr:row>63</xdr:row>
      <xdr:rowOff>129896</xdr:rowOff>
    </xdr:to>
    <xdr:sp macro="" textlink="">
      <xdr:nvSpPr>
        <xdr:cNvPr id="608" name="楕円 607">
          <a:extLst>
            <a:ext uri="{FF2B5EF4-FFF2-40B4-BE49-F238E27FC236}">
              <a16:creationId xmlns:a16="http://schemas.microsoft.com/office/drawing/2014/main" id="{C5DCA785-9A54-41C2-A7B4-E842B3B3DA66}"/>
            </a:ext>
          </a:extLst>
        </xdr:cNvPr>
        <xdr:cNvSpPr/>
      </xdr:nvSpPr>
      <xdr:spPr>
        <a:xfrm>
          <a:off x="18735040" y="105896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79096</xdr:rowOff>
    </xdr:from>
    <xdr:to>
      <xdr:col>116</xdr:col>
      <xdr:colOff>63500</xdr:colOff>
      <xdr:row>63</xdr:row>
      <xdr:rowOff>80467</xdr:rowOff>
    </xdr:to>
    <xdr:cxnSp macro="">
      <xdr:nvCxnSpPr>
        <xdr:cNvPr id="609" name="直線コネクタ 608">
          <a:extLst>
            <a:ext uri="{FF2B5EF4-FFF2-40B4-BE49-F238E27FC236}">
              <a16:creationId xmlns:a16="http://schemas.microsoft.com/office/drawing/2014/main" id="{CF25DE08-5FA9-482A-BC18-04D628D43CFB}"/>
            </a:ext>
          </a:extLst>
        </xdr:cNvPr>
        <xdr:cNvCxnSpPr/>
      </xdr:nvCxnSpPr>
      <xdr:spPr>
        <a:xfrm>
          <a:off x="18778220" y="10640416"/>
          <a:ext cx="73152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28296</xdr:rowOff>
    </xdr:from>
    <xdr:to>
      <xdr:col>107</xdr:col>
      <xdr:colOff>101600</xdr:colOff>
      <xdr:row>63</xdr:row>
      <xdr:rowOff>129896</xdr:rowOff>
    </xdr:to>
    <xdr:sp macro="" textlink="">
      <xdr:nvSpPr>
        <xdr:cNvPr id="610" name="楕円 609">
          <a:extLst>
            <a:ext uri="{FF2B5EF4-FFF2-40B4-BE49-F238E27FC236}">
              <a16:creationId xmlns:a16="http://schemas.microsoft.com/office/drawing/2014/main" id="{ED6C4944-B191-40A5-8436-F83EAB77E68F}"/>
            </a:ext>
          </a:extLst>
        </xdr:cNvPr>
        <xdr:cNvSpPr/>
      </xdr:nvSpPr>
      <xdr:spPr>
        <a:xfrm>
          <a:off x="17937480" y="1058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79096</xdr:rowOff>
    </xdr:from>
    <xdr:to>
      <xdr:col>111</xdr:col>
      <xdr:colOff>177800</xdr:colOff>
      <xdr:row>63</xdr:row>
      <xdr:rowOff>79096</xdr:rowOff>
    </xdr:to>
    <xdr:cxnSp macro="">
      <xdr:nvCxnSpPr>
        <xdr:cNvPr id="611" name="直線コネクタ 610">
          <a:extLst>
            <a:ext uri="{FF2B5EF4-FFF2-40B4-BE49-F238E27FC236}">
              <a16:creationId xmlns:a16="http://schemas.microsoft.com/office/drawing/2014/main" id="{8C5A4F6D-40B4-4FA1-9AE1-CF541AEC70AC}"/>
            </a:ext>
          </a:extLst>
        </xdr:cNvPr>
        <xdr:cNvCxnSpPr/>
      </xdr:nvCxnSpPr>
      <xdr:spPr>
        <a:xfrm>
          <a:off x="17988280" y="1064041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22352</xdr:rowOff>
    </xdr:from>
    <xdr:to>
      <xdr:col>102</xdr:col>
      <xdr:colOff>165100</xdr:colOff>
      <xdr:row>63</xdr:row>
      <xdr:rowOff>123952</xdr:rowOff>
    </xdr:to>
    <xdr:sp macro="" textlink="">
      <xdr:nvSpPr>
        <xdr:cNvPr id="612" name="楕円 611">
          <a:extLst>
            <a:ext uri="{FF2B5EF4-FFF2-40B4-BE49-F238E27FC236}">
              <a16:creationId xmlns:a16="http://schemas.microsoft.com/office/drawing/2014/main" id="{BC5C3035-CD38-4B9E-A746-A4C8284A6C9C}"/>
            </a:ext>
          </a:extLst>
        </xdr:cNvPr>
        <xdr:cNvSpPr/>
      </xdr:nvSpPr>
      <xdr:spPr>
        <a:xfrm>
          <a:off x="17162780" y="1058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73152</xdr:rowOff>
    </xdr:from>
    <xdr:to>
      <xdr:col>107</xdr:col>
      <xdr:colOff>50800</xdr:colOff>
      <xdr:row>63</xdr:row>
      <xdr:rowOff>79096</xdr:rowOff>
    </xdr:to>
    <xdr:cxnSp macro="">
      <xdr:nvCxnSpPr>
        <xdr:cNvPr id="613" name="直線コネクタ 612">
          <a:extLst>
            <a:ext uri="{FF2B5EF4-FFF2-40B4-BE49-F238E27FC236}">
              <a16:creationId xmlns:a16="http://schemas.microsoft.com/office/drawing/2014/main" id="{0920A12D-8F55-4745-A923-CA14EDF1EB5F}"/>
            </a:ext>
          </a:extLst>
        </xdr:cNvPr>
        <xdr:cNvCxnSpPr/>
      </xdr:nvCxnSpPr>
      <xdr:spPr>
        <a:xfrm>
          <a:off x="17213580" y="10634472"/>
          <a:ext cx="7747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18694</xdr:rowOff>
    </xdr:from>
    <xdr:to>
      <xdr:col>98</xdr:col>
      <xdr:colOff>38100</xdr:colOff>
      <xdr:row>63</xdr:row>
      <xdr:rowOff>120294</xdr:rowOff>
    </xdr:to>
    <xdr:sp macro="" textlink="">
      <xdr:nvSpPr>
        <xdr:cNvPr id="614" name="楕円 613">
          <a:extLst>
            <a:ext uri="{FF2B5EF4-FFF2-40B4-BE49-F238E27FC236}">
              <a16:creationId xmlns:a16="http://schemas.microsoft.com/office/drawing/2014/main" id="{D3D2C462-D907-4421-BD0E-702E73E5F573}"/>
            </a:ext>
          </a:extLst>
        </xdr:cNvPr>
        <xdr:cNvSpPr/>
      </xdr:nvSpPr>
      <xdr:spPr>
        <a:xfrm>
          <a:off x="16388080" y="105800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69494</xdr:rowOff>
    </xdr:from>
    <xdr:to>
      <xdr:col>102</xdr:col>
      <xdr:colOff>114300</xdr:colOff>
      <xdr:row>63</xdr:row>
      <xdr:rowOff>73152</xdr:rowOff>
    </xdr:to>
    <xdr:cxnSp macro="">
      <xdr:nvCxnSpPr>
        <xdr:cNvPr id="615" name="直線コネクタ 614">
          <a:extLst>
            <a:ext uri="{FF2B5EF4-FFF2-40B4-BE49-F238E27FC236}">
              <a16:creationId xmlns:a16="http://schemas.microsoft.com/office/drawing/2014/main" id="{7D5D50F9-275F-46F5-9B81-B83BD97FE3B0}"/>
            </a:ext>
          </a:extLst>
        </xdr:cNvPr>
        <xdr:cNvCxnSpPr/>
      </xdr:nvCxnSpPr>
      <xdr:spPr>
        <a:xfrm>
          <a:off x="16431260" y="10630814"/>
          <a:ext cx="78232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41724</xdr:rowOff>
    </xdr:from>
    <xdr:ext cx="469744" cy="259045"/>
    <xdr:sp macro="" textlink="">
      <xdr:nvSpPr>
        <xdr:cNvPr id="616" name="n_1aveValue【学校施設】&#10;一人当たり面積">
          <a:extLst>
            <a:ext uri="{FF2B5EF4-FFF2-40B4-BE49-F238E27FC236}">
              <a16:creationId xmlns:a16="http://schemas.microsoft.com/office/drawing/2014/main" id="{56ECAB61-59E4-48F9-9EDF-A0E25687FFAA}"/>
            </a:ext>
          </a:extLst>
        </xdr:cNvPr>
        <xdr:cNvSpPr txBox="1"/>
      </xdr:nvSpPr>
      <xdr:spPr>
        <a:xfrm>
          <a:off x="18561127" y="1026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42181</xdr:rowOff>
    </xdr:from>
    <xdr:ext cx="469744" cy="259045"/>
    <xdr:sp macro="" textlink="">
      <xdr:nvSpPr>
        <xdr:cNvPr id="617" name="n_2aveValue【学校施設】&#10;一人当たり面積">
          <a:extLst>
            <a:ext uri="{FF2B5EF4-FFF2-40B4-BE49-F238E27FC236}">
              <a16:creationId xmlns:a16="http://schemas.microsoft.com/office/drawing/2014/main" id="{C4D8FAAA-7DD1-49F4-9907-AE2C87FB7789}"/>
            </a:ext>
          </a:extLst>
        </xdr:cNvPr>
        <xdr:cNvSpPr txBox="1"/>
      </xdr:nvSpPr>
      <xdr:spPr>
        <a:xfrm>
          <a:off x="17776267" y="1026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33494</xdr:rowOff>
    </xdr:from>
    <xdr:ext cx="469744" cy="259045"/>
    <xdr:sp macro="" textlink="">
      <xdr:nvSpPr>
        <xdr:cNvPr id="618" name="n_3aveValue【学校施設】&#10;一人当たり面積">
          <a:extLst>
            <a:ext uri="{FF2B5EF4-FFF2-40B4-BE49-F238E27FC236}">
              <a16:creationId xmlns:a16="http://schemas.microsoft.com/office/drawing/2014/main" id="{BFF5015F-5E26-4832-AB55-22C5A17A8347}"/>
            </a:ext>
          </a:extLst>
        </xdr:cNvPr>
        <xdr:cNvSpPr txBox="1"/>
      </xdr:nvSpPr>
      <xdr:spPr>
        <a:xfrm>
          <a:off x="17001567" y="10259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38981</xdr:rowOff>
    </xdr:from>
    <xdr:ext cx="469744" cy="259045"/>
    <xdr:sp macro="" textlink="">
      <xdr:nvSpPr>
        <xdr:cNvPr id="619" name="n_4aveValue【学校施設】&#10;一人当たり面積">
          <a:extLst>
            <a:ext uri="{FF2B5EF4-FFF2-40B4-BE49-F238E27FC236}">
              <a16:creationId xmlns:a16="http://schemas.microsoft.com/office/drawing/2014/main" id="{2334D445-FDBE-40E5-B960-92A16497B244}"/>
            </a:ext>
          </a:extLst>
        </xdr:cNvPr>
        <xdr:cNvSpPr txBox="1"/>
      </xdr:nvSpPr>
      <xdr:spPr>
        <a:xfrm>
          <a:off x="16226867" y="1026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121023</xdr:rowOff>
    </xdr:from>
    <xdr:ext cx="469744" cy="259045"/>
    <xdr:sp macro="" textlink="">
      <xdr:nvSpPr>
        <xdr:cNvPr id="620" name="n_1mainValue【学校施設】&#10;一人当たり面積">
          <a:extLst>
            <a:ext uri="{FF2B5EF4-FFF2-40B4-BE49-F238E27FC236}">
              <a16:creationId xmlns:a16="http://schemas.microsoft.com/office/drawing/2014/main" id="{7FA27187-84F5-4D7E-93E2-5D70F2E02B24}"/>
            </a:ext>
          </a:extLst>
        </xdr:cNvPr>
        <xdr:cNvSpPr txBox="1"/>
      </xdr:nvSpPr>
      <xdr:spPr>
        <a:xfrm>
          <a:off x="18561127" y="1068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121023</xdr:rowOff>
    </xdr:from>
    <xdr:ext cx="469744" cy="259045"/>
    <xdr:sp macro="" textlink="">
      <xdr:nvSpPr>
        <xdr:cNvPr id="621" name="n_2mainValue【学校施設】&#10;一人当たり面積">
          <a:extLst>
            <a:ext uri="{FF2B5EF4-FFF2-40B4-BE49-F238E27FC236}">
              <a16:creationId xmlns:a16="http://schemas.microsoft.com/office/drawing/2014/main" id="{87A49EB1-96CD-43C4-ADE1-0DBAD2DED9C8}"/>
            </a:ext>
          </a:extLst>
        </xdr:cNvPr>
        <xdr:cNvSpPr txBox="1"/>
      </xdr:nvSpPr>
      <xdr:spPr>
        <a:xfrm>
          <a:off x="17776267" y="1068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115079</xdr:rowOff>
    </xdr:from>
    <xdr:ext cx="469744" cy="259045"/>
    <xdr:sp macro="" textlink="">
      <xdr:nvSpPr>
        <xdr:cNvPr id="622" name="n_3mainValue【学校施設】&#10;一人当たり面積">
          <a:extLst>
            <a:ext uri="{FF2B5EF4-FFF2-40B4-BE49-F238E27FC236}">
              <a16:creationId xmlns:a16="http://schemas.microsoft.com/office/drawing/2014/main" id="{FC759409-420D-41CE-A589-721096AC9A74}"/>
            </a:ext>
          </a:extLst>
        </xdr:cNvPr>
        <xdr:cNvSpPr txBox="1"/>
      </xdr:nvSpPr>
      <xdr:spPr>
        <a:xfrm>
          <a:off x="17001567" y="1067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111421</xdr:rowOff>
    </xdr:from>
    <xdr:ext cx="469744" cy="259045"/>
    <xdr:sp macro="" textlink="">
      <xdr:nvSpPr>
        <xdr:cNvPr id="623" name="n_4mainValue【学校施設】&#10;一人当たり面積">
          <a:extLst>
            <a:ext uri="{FF2B5EF4-FFF2-40B4-BE49-F238E27FC236}">
              <a16:creationId xmlns:a16="http://schemas.microsoft.com/office/drawing/2014/main" id="{AEF631F8-192C-49F4-9837-CA3EEC73435D}"/>
            </a:ext>
          </a:extLst>
        </xdr:cNvPr>
        <xdr:cNvSpPr txBox="1"/>
      </xdr:nvSpPr>
      <xdr:spPr>
        <a:xfrm>
          <a:off x="16226867" y="10672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EFD88E52-C506-40A5-B299-9D86688B86CB}"/>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DA104263-4C35-470A-B843-9082175D78B8}"/>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53B9F7A9-49BC-4B0E-9F9A-4A3CAF8B612B}"/>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577B767C-90E4-4421-8509-FF6E3D1FEB52}"/>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002EDD9A-2FE9-446A-A7E7-883F811264BE}"/>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D16625BC-9BB1-415D-8FFF-7748F39BBF7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102E8AC7-2DD2-48F0-B836-A34991781E65}"/>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3315D5E1-5316-4AA0-8B58-D831756BF864}"/>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2A07054B-ADE1-4079-B7CA-81FAEFD0B2E1}"/>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EF95EAF4-6DA4-4A16-97F7-A0771227DE71}"/>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B0815CF6-99F3-4A44-BD31-5C66D3C87518}"/>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7F77BD4E-781B-4CBF-A505-8D0F790E8365}"/>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179F3D23-753A-4611-81E2-D2424710304C}"/>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14BDE54A-0D77-4882-B86C-04BB2F989544}"/>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D49E3E60-C6D4-4337-A41F-3D8E17334E1B}"/>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20113054-4C65-4947-953F-9A3DC994E684}"/>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E2211E8A-E733-4A7C-9710-73A36823E4F7}"/>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FB4DCBA5-C285-4C2D-ACC6-C92D2D138B2F}"/>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94E9985D-A720-4BA0-8793-6BEAF65A9595}"/>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2423483D-C9BF-4235-941E-368FF5A86B0C}"/>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07AB703E-E251-4BE0-89A0-0D9775543DEF}"/>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D55C5C4D-85D8-43AE-A046-A6F5EDC09EC7}"/>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a16="http://schemas.microsoft.com/office/drawing/2014/main" id="{8D1F013C-2B95-4BCD-8D65-E1223C647E75}"/>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DE83518B-DB2E-4376-AC4A-B56A5E81F10B}"/>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446D21EF-2AEA-43F6-9CFF-773CA3B77C7D}"/>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86</xdr:row>
      <xdr:rowOff>168729</xdr:rowOff>
    </xdr:to>
    <xdr:cxnSp macro="">
      <xdr:nvCxnSpPr>
        <xdr:cNvPr id="649" name="直線コネクタ 648">
          <a:extLst>
            <a:ext uri="{FF2B5EF4-FFF2-40B4-BE49-F238E27FC236}">
              <a16:creationId xmlns:a16="http://schemas.microsoft.com/office/drawing/2014/main" id="{B0DB7346-57CF-4FEC-8C34-E377CDC76779}"/>
            </a:ext>
          </a:extLst>
        </xdr:cNvPr>
        <xdr:cNvCxnSpPr/>
      </xdr:nvCxnSpPr>
      <xdr:spPr>
        <a:xfrm flipV="1">
          <a:off x="14375764" y="13042718"/>
          <a:ext cx="0" cy="1543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a:extLst>
            <a:ext uri="{FF2B5EF4-FFF2-40B4-BE49-F238E27FC236}">
              <a16:creationId xmlns:a16="http://schemas.microsoft.com/office/drawing/2014/main" id="{37C0BF15-2AAA-423C-821A-5130C86E840E}"/>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a16="http://schemas.microsoft.com/office/drawing/2014/main" id="{087A63A4-D4DA-45BA-A88D-425F7708AA44}"/>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340478" cy="259045"/>
    <xdr:sp macro="" textlink="">
      <xdr:nvSpPr>
        <xdr:cNvPr id="652" name="【児童館】&#10;有形固定資産減価償却率最大値テキスト">
          <a:extLst>
            <a:ext uri="{FF2B5EF4-FFF2-40B4-BE49-F238E27FC236}">
              <a16:creationId xmlns:a16="http://schemas.microsoft.com/office/drawing/2014/main" id="{96A62BDF-A855-4A5F-8681-35642D487622}"/>
            </a:ext>
          </a:extLst>
        </xdr:cNvPr>
        <xdr:cNvSpPr txBox="1"/>
      </xdr:nvSpPr>
      <xdr:spPr>
        <a:xfrm>
          <a:off x="14414500" y="128217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653" name="直線コネクタ 652">
          <a:extLst>
            <a:ext uri="{FF2B5EF4-FFF2-40B4-BE49-F238E27FC236}">
              <a16:creationId xmlns:a16="http://schemas.microsoft.com/office/drawing/2014/main" id="{BD8F383A-26D8-43CD-9E87-BD09406F3C89}"/>
            </a:ext>
          </a:extLst>
        </xdr:cNvPr>
        <xdr:cNvCxnSpPr/>
      </xdr:nvCxnSpPr>
      <xdr:spPr>
        <a:xfrm>
          <a:off x="14287500" y="130427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57529</xdr:rowOff>
    </xdr:from>
    <xdr:ext cx="405111" cy="259045"/>
    <xdr:sp macro="" textlink="">
      <xdr:nvSpPr>
        <xdr:cNvPr id="654" name="【児童館】&#10;有形固定資産減価償却率平均値テキスト">
          <a:extLst>
            <a:ext uri="{FF2B5EF4-FFF2-40B4-BE49-F238E27FC236}">
              <a16:creationId xmlns:a16="http://schemas.microsoft.com/office/drawing/2014/main" id="{339211D4-C4E1-4157-BB46-FB660DF255FE}"/>
            </a:ext>
          </a:extLst>
        </xdr:cNvPr>
        <xdr:cNvSpPr txBox="1"/>
      </xdr:nvSpPr>
      <xdr:spPr>
        <a:xfrm>
          <a:off x="14414500" y="136363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34652</xdr:rowOff>
    </xdr:from>
    <xdr:to>
      <xdr:col>85</xdr:col>
      <xdr:colOff>177800</xdr:colOff>
      <xdr:row>82</xdr:row>
      <xdr:rowOff>136252</xdr:rowOff>
    </xdr:to>
    <xdr:sp macro="" textlink="">
      <xdr:nvSpPr>
        <xdr:cNvPr id="655" name="フローチャート: 判断 654">
          <a:extLst>
            <a:ext uri="{FF2B5EF4-FFF2-40B4-BE49-F238E27FC236}">
              <a16:creationId xmlns:a16="http://schemas.microsoft.com/office/drawing/2014/main" id="{F7CDCE2A-C8A0-434E-81B9-98A6B4FAD023}"/>
            </a:ext>
          </a:extLst>
        </xdr:cNvPr>
        <xdr:cNvSpPr/>
      </xdr:nvSpPr>
      <xdr:spPr>
        <a:xfrm>
          <a:off x="14325600" y="1378113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656" name="フローチャート: 判断 655">
          <a:extLst>
            <a:ext uri="{FF2B5EF4-FFF2-40B4-BE49-F238E27FC236}">
              <a16:creationId xmlns:a16="http://schemas.microsoft.com/office/drawing/2014/main" id="{383CA689-ABBA-4EE0-9780-BD7DF6093C3A}"/>
            </a:ext>
          </a:extLst>
        </xdr:cNvPr>
        <xdr:cNvSpPr/>
      </xdr:nvSpPr>
      <xdr:spPr>
        <a:xfrm>
          <a:off x="13578840" y="1376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44450</xdr:rowOff>
    </xdr:from>
    <xdr:to>
      <xdr:col>76</xdr:col>
      <xdr:colOff>165100</xdr:colOff>
      <xdr:row>82</xdr:row>
      <xdr:rowOff>146050</xdr:rowOff>
    </xdr:to>
    <xdr:sp macro="" textlink="">
      <xdr:nvSpPr>
        <xdr:cNvPr id="657" name="フローチャート: 判断 656">
          <a:extLst>
            <a:ext uri="{FF2B5EF4-FFF2-40B4-BE49-F238E27FC236}">
              <a16:creationId xmlns:a16="http://schemas.microsoft.com/office/drawing/2014/main" id="{0334931C-7C2F-4D0A-AD1D-BA1D93FF16DB}"/>
            </a:ext>
          </a:extLst>
        </xdr:cNvPr>
        <xdr:cNvSpPr/>
      </xdr:nvSpPr>
      <xdr:spPr>
        <a:xfrm>
          <a:off x="12804140" y="1379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658" name="フローチャート: 判断 657">
          <a:extLst>
            <a:ext uri="{FF2B5EF4-FFF2-40B4-BE49-F238E27FC236}">
              <a16:creationId xmlns:a16="http://schemas.microsoft.com/office/drawing/2014/main" id="{71902FFC-3755-4BCF-A183-D787638B7EFB}"/>
            </a:ext>
          </a:extLst>
        </xdr:cNvPr>
        <xdr:cNvSpPr/>
      </xdr:nvSpPr>
      <xdr:spPr>
        <a:xfrm>
          <a:off x="12029440" y="138333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659" name="フローチャート: 判断 658">
          <a:extLst>
            <a:ext uri="{FF2B5EF4-FFF2-40B4-BE49-F238E27FC236}">
              <a16:creationId xmlns:a16="http://schemas.microsoft.com/office/drawing/2014/main" id="{AD622D73-665B-4F5B-AA92-A6515E54DB74}"/>
            </a:ext>
          </a:extLst>
        </xdr:cNvPr>
        <xdr:cNvSpPr/>
      </xdr:nvSpPr>
      <xdr:spPr>
        <a:xfrm>
          <a:off x="11231880" y="138219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EC34E25A-71F8-4906-B185-9EBCFA1D784B}"/>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CC94E924-8199-4F5C-80D4-A83D0F62A4BC}"/>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6101F3F2-1358-46E4-A89D-7D7553B79E3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4CAE751E-7DBD-4F76-A419-B0248A5E5EF9}"/>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72D72AC1-2BD3-4D2D-950B-03D9D38983DA}"/>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85271</xdr:rowOff>
    </xdr:from>
    <xdr:to>
      <xdr:col>85</xdr:col>
      <xdr:colOff>177800</xdr:colOff>
      <xdr:row>83</xdr:row>
      <xdr:rowOff>15421</xdr:rowOff>
    </xdr:to>
    <xdr:sp macro="" textlink="">
      <xdr:nvSpPr>
        <xdr:cNvPr id="665" name="楕円 664">
          <a:extLst>
            <a:ext uri="{FF2B5EF4-FFF2-40B4-BE49-F238E27FC236}">
              <a16:creationId xmlns:a16="http://schemas.microsoft.com/office/drawing/2014/main" id="{A30929FF-74DE-424B-9BEB-90ABB6119570}"/>
            </a:ext>
          </a:extLst>
        </xdr:cNvPr>
        <xdr:cNvSpPr/>
      </xdr:nvSpPr>
      <xdr:spPr>
        <a:xfrm>
          <a:off x="14325600" y="1383175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63698</xdr:rowOff>
    </xdr:from>
    <xdr:ext cx="405111" cy="259045"/>
    <xdr:sp macro="" textlink="">
      <xdr:nvSpPr>
        <xdr:cNvPr id="666" name="【児童館】&#10;有形固定資産減価償却率該当値テキスト">
          <a:extLst>
            <a:ext uri="{FF2B5EF4-FFF2-40B4-BE49-F238E27FC236}">
              <a16:creationId xmlns:a16="http://schemas.microsoft.com/office/drawing/2014/main" id="{41C837B3-493E-4E7C-8DEB-BFBD61EE783F}"/>
            </a:ext>
          </a:extLst>
        </xdr:cNvPr>
        <xdr:cNvSpPr txBox="1"/>
      </xdr:nvSpPr>
      <xdr:spPr>
        <a:xfrm>
          <a:off x="14414500" y="13810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46082</xdr:rowOff>
    </xdr:from>
    <xdr:to>
      <xdr:col>81</xdr:col>
      <xdr:colOff>101600</xdr:colOff>
      <xdr:row>82</xdr:row>
      <xdr:rowOff>147682</xdr:rowOff>
    </xdr:to>
    <xdr:sp macro="" textlink="">
      <xdr:nvSpPr>
        <xdr:cNvPr id="667" name="楕円 666">
          <a:extLst>
            <a:ext uri="{FF2B5EF4-FFF2-40B4-BE49-F238E27FC236}">
              <a16:creationId xmlns:a16="http://schemas.microsoft.com/office/drawing/2014/main" id="{F26AE2FB-9D1F-4F62-98DC-F421580DC035}"/>
            </a:ext>
          </a:extLst>
        </xdr:cNvPr>
        <xdr:cNvSpPr/>
      </xdr:nvSpPr>
      <xdr:spPr>
        <a:xfrm>
          <a:off x="13578840" y="1379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96882</xdr:rowOff>
    </xdr:from>
    <xdr:to>
      <xdr:col>85</xdr:col>
      <xdr:colOff>127000</xdr:colOff>
      <xdr:row>82</xdr:row>
      <xdr:rowOff>136071</xdr:rowOff>
    </xdr:to>
    <xdr:cxnSp macro="">
      <xdr:nvCxnSpPr>
        <xdr:cNvPr id="668" name="直線コネクタ 667">
          <a:extLst>
            <a:ext uri="{FF2B5EF4-FFF2-40B4-BE49-F238E27FC236}">
              <a16:creationId xmlns:a16="http://schemas.microsoft.com/office/drawing/2014/main" id="{445FB068-388A-4F38-AF59-FD2CAA367F88}"/>
            </a:ext>
          </a:extLst>
        </xdr:cNvPr>
        <xdr:cNvCxnSpPr/>
      </xdr:nvCxnSpPr>
      <xdr:spPr>
        <a:xfrm>
          <a:off x="13629640" y="13843362"/>
          <a:ext cx="74676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3629</xdr:rowOff>
    </xdr:from>
    <xdr:to>
      <xdr:col>76</xdr:col>
      <xdr:colOff>165100</xdr:colOff>
      <xdr:row>82</xdr:row>
      <xdr:rowOff>105229</xdr:rowOff>
    </xdr:to>
    <xdr:sp macro="" textlink="">
      <xdr:nvSpPr>
        <xdr:cNvPr id="669" name="楕円 668">
          <a:extLst>
            <a:ext uri="{FF2B5EF4-FFF2-40B4-BE49-F238E27FC236}">
              <a16:creationId xmlns:a16="http://schemas.microsoft.com/office/drawing/2014/main" id="{0E1291CB-08EE-4F39-AC43-72A9277DBFAD}"/>
            </a:ext>
          </a:extLst>
        </xdr:cNvPr>
        <xdr:cNvSpPr/>
      </xdr:nvSpPr>
      <xdr:spPr>
        <a:xfrm>
          <a:off x="12804140" y="1375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54429</xdr:rowOff>
    </xdr:from>
    <xdr:to>
      <xdr:col>81</xdr:col>
      <xdr:colOff>50800</xdr:colOff>
      <xdr:row>82</xdr:row>
      <xdr:rowOff>96882</xdr:rowOff>
    </xdr:to>
    <xdr:cxnSp macro="">
      <xdr:nvCxnSpPr>
        <xdr:cNvPr id="670" name="直線コネクタ 669">
          <a:extLst>
            <a:ext uri="{FF2B5EF4-FFF2-40B4-BE49-F238E27FC236}">
              <a16:creationId xmlns:a16="http://schemas.microsoft.com/office/drawing/2014/main" id="{46843650-6544-45CE-965A-A85D53AF2A6A}"/>
            </a:ext>
          </a:extLst>
        </xdr:cNvPr>
        <xdr:cNvCxnSpPr/>
      </xdr:nvCxnSpPr>
      <xdr:spPr>
        <a:xfrm>
          <a:off x="12854940" y="13800909"/>
          <a:ext cx="7747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140788</xdr:rowOff>
    </xdr:from>
    <xdr:to>
      <xdr:col>72</xdr:col>
      <xdr:colOff>38100</xdr:colOff>
      <xdr:row>82</xdr:row>
      <xdr:rowOff>70938</xdr:rowOff>
    </xdr:to>
    <xdr:sp macro="" textlink="">
      <xdr:nvSpPr>
        <xdr:cNvPr id="671" name="楕円 670">
          <a:extLst>
            <a:ext uri="{FF2B5EF4-FFF2-40B4-BE49-F238E27FC236}">
              <a16:creationId xmlns:a16="http://schemas.microsoft.com/office/drawing/2014/main" id="{C3BBA572-43A2-4360-BABE-33564C99354B}"/>
            </a:ext>
          </a:extLst>
        </xdr:cNvPr>
        <xdr:cNvSpPr/>
      </xdr:nvSpPr>
      <xdr:spPr>
        <a:xfrm>
          <a:off x="12029440" y="137196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20138</xdr:rowOff>
    </xdr:from>
    <xdr:to>
      <xdr:col>76</xdr:col>
      <xdr:colOff>114300</xdr:colOff>
      <xdr:row>82</xdr:row>
      <xdr:rowOff>54429</xdr:rowOff>
    </xdr:to>
    <xdr:cxnSp macro="">
      <xdr:nvCxnSpPr>
        <xdr:cNvPr id="672" name="直線コネクタ 671">
          <a:extLst>
            <a:ext uri="{FF2B5EF4-FFF2-40B4-BE49-F238E27FC236}">
              <a16:creationId xmlns:a16="http://schemas.microsoft.com/office/drawing/2014/main" id="{B1F5C061-CED2-4158-8A8C-5C522544225C}"/>
            </a:ext>
          </a:extLst>
        </xdr:cNvPr>
        <xdr:cNvCxnSpPr/>
      </xdr:nvCxnSpPr>
      <xdr:spPr>
        <a:xfrm>
          <a:off x="12072620" y="13766618"/>
          <a:ext cx="78232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114663</xdr:rowOff>
    </xdr:from>
    <xdr:to>
      <xdr:col>67</xdr:col>
      <xdr:colOff>101600</xdr:colOff>
      <xdr:row>82</xdr:row>
      <xdr:rowOff>44813</xdr:rowOff>
    </xdr:to>
    <xdr:sp macro="" textlink="">
      <xdr:nvSpPr>
        <xdr:cNvPr id="673" name="楕円 672">
          <a:extLst>
            <a:ext uri="{FF2B5EF4-FFF2-40B4-BE49-F238E27FC236}">
              <a16:creationId xmlns:a16="http://schemas.microsoft.com/office/drawing/2014/main" id="{612F0292-8697-4508-ACE3-90EB0D3E5E93}"/>
            </a:ext>
          </a:extLst>
        </xdr:cNvPr>
        <xdr:cNvSpPr/>
      </xdr:nvSpPr>
      <xdr:spPr>
        <a:xfrm>
          <a:off x="11231880" y="136935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165463</xdr:rowOff>
    </xdr:from>
    <xdr:to>
      <xdr:col>71</xdr:col>
      <xdr:colOff>177800</xdr:colOff>
      <xdr:row>82</xdr:row>
      <xdr:rowOff>20138</xdr:rowOff>
    </xdr:to>
    <xdr:cxnSp macro="">
      <xdr:nvCxnSpPr>
        <xdr:cNvPr id="674" name="直線コネクタ 673">
          <a:extLst>
            <a:ext uri="{FF2B5EF4-FFF2-40B4-BE49-F238E27FC236}">
              <a16:creationId xmlns:a16="http://schemas.microsoft.com/office/drawing/2014/main" id="{D0AA76E1-AE7A-4A05-9A14-905AD4B89F72}"/>
            </a:ext>
          </a:extLst>
        </xdr:cNvPr>
        <xdr:cNvCxnSpPr/>
      </xdr:nvCxnSpPr>
      <xdr:spPr>
        <a:xfrm>
          <a:off x="11282680" y="13744303"/>
          <a:ext cx="789940" cy="2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139716</xdr:rowOff>
    </xdr:from>
    <xdr:ext cx="405111" cy="259045"/>
    <xdr:sp macro="" textlink="">
      <xdr:nvSpPr>
        <xdr:cNvPr id="675" name="n_1aveValue【児童館】&#10;有形固定資産減価償却率">
          <a:extLst>
            <a:ext uri="{FF2B5EF4-FFF2-40B4-BE49-F238E27FC236}">
              <a16:creationId xmlns:a16="http://schemas.microsoft.com/office/drawing/2014/main" id="{BB05B894-53F0-4CA8-9190-DE07A9AD362D}"/>
            </a:ext>
          </a:extLst>
        </xdr:cNvPr>
        <xdr:cNvSpPr txBox="1"/>
      </xdr:nvSpPr>
      <xdr:spPr>
        <a:xfrm>
          <a:off x="13437244" y="1355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137177</xdr:rowOff>
    </xdr:from>
    <xdr:ext cx="405111" cy="259045"/>
    <xdr:sp macro="" textlink="">
      <xdr:nvSpPr>
        <xdr:cNvPr id="676" name="n_2aveValue【児童館】&#10;有形固定資産減価償却率">
          <a:extLst>
            <a:ext uri="{FF2B5EF4-FFF2-40B4-BE49-F238E27FC236}">
              <a16:creationId xmlns:a16="http://schemas.microsoft.com/office/drawing/2014/main" id="{4FA9E8AC-3DEB-4AD3-A581-5F24C62CE4CA}"/>
            </a:ext>
          </a:extLst>
        </xdr:cNvPr>
        <xdr:cNvSpPr txBox="1"/>
      </xdr:nvSpPr>
      <xdr:spPr>
        <a:xfrm>
          <a:off x="12675244" y="1388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8182</xdr:rowOff>
    </xdr:from>
    <xdr:ext cx="405111" cy="259045"/>
    <xdr:sp macro="" textlink="">
      <xdr:nvSpPr>
        <xdr:cNvPr id="677" name="n_3aveValue【児童館】&#10;有形固定資産減価償却率">
          <a:extLst>
            <a:ext uri="{FF2B5EF4-FFF2-40B4-BE49-F238E27FC236}">
              <a16:creationId xmlns:a16="http://schemas.microsoft.com/office/drawing/2014/main" id="{0D231A58-E1D3-409D-A574-BE7A38678436}"/>
            </a:ext>
          </a:extLst>
        </xdr:cNvPr>
        <xdr:cNvSpPr txBox="1"/>
      </xdr:nvSpPr>
      <xdr:spPr>
        <a:xfrm>
          <a:off x="11900544" y="1392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168201</xdr:rowOff>
    </xdr:from>
    <xdr:ext cx="405111" cy="259045"/>
    <xdr:sp macro="" textlink="">
      <xdr:nvSpPr>
        <xdr:cNvPr id="678" name="n_4aveValue【児童館】&#10;有形固定資産減価償却率">
          <a:extLst>
            <a:ext uri="{FF2B5EF4-FFF2-40B4-BE49-F238E27FC236}">
              <a16:creationId xmlns:a16="http://schemas.microsoft.com/office/drawing/2014/main" id="{347D2F74-179F-456D-A996-7C53B741385D}"/>
            </a:ext>
          </a:extLst>
        </xdr:cNvPr>
        <xdr:cNvSpPr txBox="1"/>
      </xdr:nvSpPr>
      <xdr:spPr>
        <a:xfrm>
          <a:off x="11102984" y="13914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138809</xdr:rowOff>
    </xdr:from>
    <xdr:ext cx="405111" cy="259045"/>
    <xdr:sp macro="" textlink="">
      <xdr:nvSpPr>
        <xdr:cNvPr id="679" name="n_1mainValue【児童館】&#10;有形固定資産減価償却率">
          <a:extLst>
            <a:ext uri="{FF2B5EF4-FFF2-40B4-BE49-F238E27FC236}">
              <a16:creationId xmlns:a16="http://schemas.microsoft.com/office/drawing/2014/main" id="{B4FA6C3E-139F-410D-9A51-FD2011509157}"/>
            </a:ext>
          </a:extLst>
        </xdr:cNvPr>
        <xdr:cNvSpPr txBox="1"/>
      </xdr:nvSpPr>
      <xdr:spPr>
        <a:xfrm>
          <a:off x="13437244" y="13885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121756</xdr:rowOff>
    </xdr:from>
    <xdr:ext cx="405111" cy="259045"/>
    <xdr:sp macro="" textlink="">
      <xdr:nvSpPr>
        <xdr:cNvPr id="680" name="n_2mainValue【児童館】&#10;有形固定資産減価償却率">
          <a:extLst>
            <a:ext uri="{FF2B5EF4-FFF2-40B4-BE49-F238E27FC236}">
              <a16:creationId xmlns:a16="http://schemas.microsoft.com/office/drawing/2014/main" id="{80BA7D99-BA3E-464A-ACF5-2D109EBB38B1}"/>
            </a:ext>
          </a:extLst>
        </xdr:cNvPr>
        <xdr:cNvSpPr txBox="1"/>
      </xdr:nvSpPr>
      <xdr:spPr>
        <a:xfrm>
          <a:off x="12675244" y="13532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87465</xdr:rowOff>
    </xdr:from>
    <xdr:ext cx="405111" cy="259045"/>
    <xdr:sp macro="" textlink="">
      <xdr:nvSpPr>
        <xdr:cNvPr id="681" name="n_3mainValue【児童館】&#10;有形固定資産減価償却率">
          <a:extLst>
            <a:ext uri="{FF2B5EF4-FFF2-40B4-BE49-F238E27FC236}">
              <a16:creationId xmlns:a16="http://schemas.microsoft.com/office/drawing/2014/main" id="{4A41F9E7-1304-45B8-A306-BB8655A10374}"/>
            </a:ext>
          </a:extLst>
        </xdr:cNvPr>
        <xdr:cNvSpPr txBox="1"/>
      </xdr:nvSpPr>
      <xdr:spPr>
        <a:xfrm>
          <a:off x="11900544" y="13498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61340</xdr:rowOff>
    </xdr:from>
    <xdr:ext cx="405111" cy="259045"/>
    <xdr:sp macro="" textlink="">
      <xdr:nvSpPr>
        <xdr:cNvPr id="682" name="n_4mainValue【児童館】&#10;有形固定資産減価償却率">
          <a:extLst>
            <a:ext uri="{FF2B5EF4-FFF2-40B4-BE49-F238E27FC236}">
              <a16:creationId xmlns:a16="http://schemas.microsoft.com/office/drawing/2014/main" id="{A07C2F7A-1546-4802-9DE2-08293F191D16}"/>
            </a:ext>
          </a:extLst>
        </xdr:cNvPr>
        <xdr:cNvSpPr txBox="1"/>
      </xdr:nvSpPr>
      <xdr:spPr>
        <a:xfrm>
          <a:off x="11102984" y="13472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104DB718-E3E5-4E59-977B-EBF8AAF9EFF3}"/>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51E04993-164C-4739-9938-BBA161576255}"/>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FA6AD86D-58FF-4362-B00A-142E5A5BA18D}"/>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CE480E89-413D-4194-BC03-661F1B664B7D}"/>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055F56BE-C7AF-40AB-A585-7296ED66A467}"/>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8F743F72-7CAC-4426-A3C1-787860B223A6}"/>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83277358-33E1-4F3E-8C8D-2E4F0AAF8FCC}"/>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7F5A3ED8-DAFE-4EA4-9378-61E413C17F33}"/>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55B02056-FE3F-486F-8103-A6E14DFC6BF6}"/>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95D4AB6B-01E9-472A-BA7A-BBD4B26DEA32}"/>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5802E480-71E8-49C5-A74F-A32D14987341}"/>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F4EA7C77-AE74-4AB2-9DDE-88868443F901}"/>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EA240305-801D-4F12-AEB3-04F606705E95}"/>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0558A313-F9B4-4135-9690-D8F51E8ADC26}"/>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57564EE5-96AE-4D31-9F1D-5B2135E95FD3}"/>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6608B381-BA5F-4542-86F5-96BAD69BA1E3}"/>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A4942035-CCEF-44A0-A64F-11B532A72CCF}"/>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D5464419-2933-4A53-9CF3-B1BF70795F55}"/>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F99D2DFA-B1B3-401D-99E1-00BFF11D7AF4}"/>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B89F651D-7F73-4595-ACEF-F089A64505A8}"/>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DECD0C35-CC07-40C3-ADA5-5A0ABB1F4ED4}"/>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31F2DD26-75B8-4E8A-ACA9-CA28244AC2C3}"/>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359ACE2B-8506-4E7B-9AA2-3E8E8D15A02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706" name="直線コネクタ 705">
          <a:extLst>
            <a:ext uri="{FF2B5EF4-FFF2-40B4-BE49-F238E27FC236}">
              <a16:creationId xmlns:a16="http://schemas.microsoft.com/office/drawing/2014/main" id="{03D463E4-5286-4771-9378-13EB5B9282E0}"/>
            </a:ext>
          </a:extLst>
        </xdr:cNvPr>
        <xdr:cNvCxnSpPr/>
      </xdr:nvCxnSpPr>
      <xdr:spPr>
        <a:xfrm flipV="1">
          <a:off x="19509104" y="1311402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7" name="【児童館】&#10;一人当たり面積最小値テキスト">
          <a:extLst>
            <a:ext uri="{FF2B5EF4-FFF2-40B4-BE49-F238E27FC236}">
              <a16:creationId xmlns:a16="http://schemas.microsoft.com/office/drawing/2014/main" id="{0D3C24C2-063C-4E2F-A067-F2B537A7A449}"/>
            </a:ext>
          </a:extLst>
        </xdr:cNvPr>
        <xdr:cNvSpPr txBox="1"/>
      </xdr:nvSpPr>
      <xdr:spPr>
        <a:xfrm>
          <a:off x="19547840"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8" name="直線コネクタ 707">
          <a:extLst>
            <a:ext uri="{FF2B5EF4-FFF2-40B4-BE49-F238E27FC236}">
              <a16:creationId xmlns:a16="http://schemas.microsoft.com/office/drawing/2014/main" id="{E219C6F5-5ECC-4FC8-8991-FC5D5658E024}"/>
            </a:ext>
          </a:extLst>
        </xdr:cNvPr>
        <xdr:cNvCxnSpPr/>
      </xdr:nvCxnSpPr>
      <xdr:spPr>
        <a:xfrm>
          <a:off x="19443700" y="1449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9" name="【児童館】&#10;一人当たり面積最大値テキスト">
          <a:extLst>
            <a:ext uri="{FF2B5EF4-FFF2-40B4-BE49-F238E27FC236}">
              <a16:creationId xmlns:a16="http://schemas.microsoft.com/office/drawing/2014/main" id="{E4410CCE-1B71-454A-973A-7946A58DCA4D}"/>
            </a:ext>
          </a:extLst>
        </xdr:cNvPr>
        <xdr:cNvSpPr txBox="1"/>
      </xdr:nvSpPr>
      <xdr:spPr>
        <a:xfrm>
          <a:off x="19547840" y="1289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10" name="直線コネクタ 709">
          <a:extLst>
            <a:ext uri="{FF2B5EF4-FFF2-40B4-BE49-F238E27FC236}">
              <a16:creationId xmlns:a16="http://schemas.microsoft.com/office/drawing/2014/main" id="{76662168-76AF-41A3-9807-808806643BFC}"/>
            </a:ext>
          </a:extLst>
        </xdr:cNvPr>
        <xdr:cNvCxnSpPr/>
      </xdr:nvCxnSpPr>
      <xdr:spPr>
        <a:xfrm>
          <a:off x="19443700" y="13114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80027</xdr:rowOff>
    </xdr:from>
    <xdr:ext cx="469744" cy="259045"/>
    <xdr:sp macro="" textlink="">
      <xdr:nvSpPr>
        <xdr:cNvPr id="711" name="【児童館】&#10;一人当たり面積平均値テキスト">
          <a:extLst>
            <a:ext uri="{FF2B5EF4-FFF2-40B4-BE49-F238E27FC236}">
              <a16:creationId xmlns:a16="http://schemas.microsoft.com/office/drawing/2014/main" id="{55A64B7E-AA88-4BE3-B459-291310F553D3}"/>
            </a:ext>
          </a:extLst>
        </xdr:cNvPr>
        <xdr:cNvSpPr txBox="1"/>
      </xdr:nvSpPr>
      <xdr:spPr>
        <a:xfrm>
          <a:off x="19547840" y="13994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712" name="フローチャート: 判断 711">
          <a:extLst>
            <a:ext uri="{FF2B5EF4-FFF2-40B4-BE49-F238E27FC236}">
              <a16:creationId xmlns:a16="http://schemas.microsoft.com/office/drawing/2014/main" id="{1D115392-6E3E-4D2D-A915-8F6FAC951575}"/>
            </a:ext>
          </a:extLst>
        </xdr:cNvPr>
        <xdr:cNvSpPr/>
      </xdr:nvSpPr>
      <xdr:spPr>
        <a:xfrm>
          <a:off x="19458940" y="14015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713" name="フローチャート: 判断 712">
          <a:extLst>
            <a:ext uri="{FF2B5EF4-FFF2-40B4-BE49-F238E27FC236}">
              <a16:creationId xmlns:a16="http://schemas.microsoft.com/office/drawing/2014/main" id="{75E03B58-DD6F-4A5C-B31D-D30303C8A89E}"/>
            </a:ext>
          </a:extLst>
        </xdr:cNvPr>
        <xdr:cNvSpPr/>
      </xdr:nvSpPr>
      <xdr:spPr>
        <a:xfrm>
          <a:off x="18735040" y="140157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4" name="フローチャート: 判断 713">
          <a:extLst>
            <a:ext uri="{FF2B5EF4-FFF2-40B4-BE49-F238E27FC236}">
              <a16:creationId xmlns:a16="http://schemas.microsoft.com/office/drawing/2014/main" id="{1FEF74CA-7AD7-4ED9-95A4-4E267B0EF479}"/>
            </a:ext>
          </a:extLst>
        </xdr:cNvPr>
        <xdr:cNvSpPr/>
      </xdr:nvSpPr>
      <xdr:spPr>
        <a:xfrm>
          <a:off x="1793748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15" name="フローチャート: 判断 714">
          <a:extLst>
            <a:ext uri="{FF2B5EF4-FFF2-40B4-BE49-F238E27FC236}">
              <a16:creationId xmlns:a16="http://schemas.microsoft.com/office/drawing/2014/main" id="{AF728616-5C35-4519-BD3B-142758E013FF}"/>
            </a:ext>
          </a:extLst>
        </xdr:cNvPr>
        <xdr:cNvSpPr/>
      </xdr:nvSpPr>
      <xdr:spPr>
        <a:xfrm>
          <a:off x="1716278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16" name="フローチャート: 判断 715">
          <a:extLst>
            <a:ext uri="{FF2B5EF4-FFF2-40B4-BE49-F238E27FC236}">
              <a16:creationId xmlns:a16="http://schemas.microsoft.com/office/drawing/2014/main" id="{7446409A-0A49-4B2B-97BD-02988188A382}"/>
            </a:ext>
          </a:extLst>
        </xdr:cNvPr>
        <xdr:cNvSpPr/>
      </xdr:nvSpPr>
      <xdr:spPr>
        <a:xfrm>
          <a:off x="16388080" y="14034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B2208896-A383-4F48-A936-016A4885F6E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C8C0D624-B0C7-4E32-8F0A-F3180A094445}"/>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ADC48478-0390-43B9-AE45-B477C4FF074D}"/>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1C43C001-E4C6-4351-8771-2EC270DD0CA2}"/>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663390B1-2AA5-4EBB-B995-03AC3506EA13}"/>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101600</xdr:rowOff>
    </xdr:from>
    <xdr:to>
      <xdr:col>116</xdr:col>
      <xdr:colOff>114300</xdr:colOff>
      <xdr:row>80</xdr:row>
      <xdr:rowOff>31750</xdr:rowOff>
    </xdr:to>
    <xdr:sp macro="" textlink="">
      <xdr:nvSpPr>
        <xdr:cNvPr id="722" name="楕円 721">
          <a:extLst>
            <a:ext uri="{FF2B5EF4-FFF2-40B4-BE49-F238E27FC236}">
              <a16:creationId xmlns:a16="http://schemas.microsoft.com/office/drawing/2014/main" id="{70B4AAF8-0958-4DAC-811B-653B2638CD8F}"/>
            </a:ext>
          </a:extLst>
        </xdr:cNvPr>
        <xdr:cNvSpPr/>
      </xdr:nvSpPr>
      <xdr:spPr>
        <a:xfrm>
          <a:off x="19458940" y="13345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124477</xdr:rowOff>
    </xdr:from>
    <xdr:ext cx="469744" cy="259045"/>
    <xdr:sp macro="" textlink="">
      <xdr:nvSpPr>
        <xdr:cNvPr id="723" name="【児童館】&#10;一人当たり面積該当値テキスト">
          <a:extLst>
            <a:ext uri="{FF2B5EF4-FFF2-40B4-BE49-F238E27FC236}">
              <a16:creationId xmlns:a16="http://schemas.microsoft.com/office/drawing/2014/main" id="{661D3289-6035-4545-9F30-82E37434CCAC}"/>
            </a:ext>
          </a:extLst>
        </xdr:cNvPr>
        <xdr:cNvSpPr txBox="1"/>
      </xdr:nvSpPr>
      <xdr:spPr>
        <a:xfrm>
          <a:off x="19547840" y="1320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101600</xdr:rowOff>
    </xdr:from>
    <xdr:to>
      <xdr:col>112</xdr:col>
      <xdr:colOff>38100</xdr:colOff>
      <xdr:row>80</xdr:row>
      <xdr:rowOff>31750</xdr:rowOff>
    </xdr:to>
    <xdr:sp macro="" textlink="">
      <xdr:nvSpPr>
        <xdr:cNvPr id="724" name="楕円 723">
          <a:extLst>
            <a:ext uri="{FF2B5EF4-FFF2-40B4-BE49-F238E27FC236}">
              <a16:creationId xmlns:a16="http://schemas.microsoft.com/office/drawing/2014/main" id="{7A09D6E4-497E-4F46-8810-847782C648C2}"/>
            </a:ext>
          </a:extLst>
        </xdr:cNvPr>
        <xdr:cNvSpPr/>
      </xdr:nvSpPr>
      <xdr:spPr>
        <a:xfrm>
          <a:off x="18735040" y="133451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152400</xdr:rowOff>
    </xdr:from>
    <xdr:to>
      <xdr:col>116</xdr:col>
      <xdr:colOff>63500</xdr:colOff>
      <xdr:row>79</xdr:row>
      <xdr:rowOff>152400</xdr:rowOff>
    </xdr:to>
    <xdr:cxnSp macro="">
      <xdr:nvCxnSpPr>
        <xdr:cNvPr id="725" name="直線コネクタ 724">
          <a:extLst>
            <a:ext uri="{FF2B5EF4-FFF2-40B4-BE49-F238E27FC236}">
              <a16:creationId xmlns:a16="http://schemas.microsoft.com/office/drawing/2014/main" id="{256B074F-B34D-4F37-B991-AECE82FC62AE}"/>
            </a:ext>
          </a:extLst>
        </xdr:cNvPr>
        <xdr:cNvCxnSpPr/>
      </xdr:nvCxnSpPr>
      <xdr:spPr>
        <a:xfrm>
          <a:off x="18778220" y="133959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101600</xdr:rowOff>
    </xdr:from>
    <xdr:to>
      <xdr:col>107</xdr:col>
      <xdr:colOff>101600</xdr:colOff>
      <xdr:row>80</xdr:row>
      <xdr:rowOff>31750</xdr:rowOff>
    </xdr:to>
    <xdr:sp macro="" textlink="">
      <xdr:nvSpPr>
        <xdr:cNvPr id="726" name="楕円 725">
          <a:extLst>
            <a:ext uri="{FF2B5EF4-FFF2-40B4-BE49-F238E27FC236}">
              <a16:creationId xmlns:a16="http://schemas.microsoft.com/office/drawing/2014/main" id="{04D5FF8C-5FF8-4A03-BA92-28D3725BDE87}"/>
            </a:ext>
          </a:extLst>
        </xdr:cNvPr>
        <xdr:cNvSpPr/>
      </xdr:nvSpPr>
      <xdr:spPr>
        <a:xfrm>
          <a:off x="17937480" y="13345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152400</xdr:rowOff>
    </xdr:from>
    <xdr:to>
      <xdr:col>111</xdr:col>
      <xdr:colOff>177800</xdr:colOff>
      <xdr:row>79</xdr:row>
      <xdr:rowOff>152400</xdr:rowOff>
    </xdr:to>
    <xdr:cxnSp macro="">
      <xdr:nvCxnSpPr>
        <xdr:cNvPr id="727" name="直線コネクタ 726">
          <a:extLst>
            <a:ext uri="{FF2B5EF4-FFF2-40B4-BE49-F238E27FC236}">
              <a16:creationId xmlns:a16="http://schemas.microsoft.com/office/drawing/2014/main" id="{F111F8E6-E287-4A00-9D62-3533BEC63B73}"/>
            </a:ext>
          </a:extLst>
        </xdr:cNvPr>
        <xdr:cNvCxnSpPr/>
      </xdr:nvCxnSpPr>
      <xdr:spPr>
        <a:xfrm>
          <a:off x="17988280" y="133959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101600</xdr:rowOff>
    </xdr:from>
    <xdr:to>
      <xdr:col>102</xdr:col>
      <xdr:colOff>165100</xdr:colOff>
      <xdr:row>80</xdr:row>
      <xdr:rowOff>31750</xdr:rowOff>
    </xdr:to>
    <xdr:sp macro="" textlink="">
      <xdr:nvSpPr>
        <xdr:cNvPr id="728" name="楕円 727">
          <a:extLst>
            <a:ext uri="{FF2B5EF4-FFF2-40B4-BE49-F238E27FC236}">
              <a16:creationId xmlns:a16="http://schemas.microsoft.com/office/drawing/2014/main" id="{443C9475-6784-4BD7-A627-9E02E7309A65}"/>
            </a:ext>
          </a:extLst>
        </xdr:cNvPr>
        <xdr:cNvSpPr/>
      </xdr:nvSpPr>
      <xdr:spPr>
        <a:xfrm>
          <a:off x="17162780" y="13345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152400</xdr:rowOff>
    </xdr:from>
    <xdr:to>
      <xdr:col>107</xdr:col>
      <xdr:colOff>50800</xdr:colOff>
      <xdr:row>79</xdr:row>
      <xdr:rowOff>152400</xdr:rowOff>
    </xdr:to>
    <xdr:cxnSp macro="">
      <xdr:nvCxnSpPr>
        <xdr:cNvPr id="729" name="直線コネクタ 728">
          <a:extLst>
            <a:ext uri="{FF2B5EF4-FFF2-40B4-BE49-F238E27FC236}">
              <a16:creationId xmlns:a16="http://schemas.microsoft.com/office/drawing/2014/main" id="{100AAA9B-47DB-4A21-BD88-4C40294D21D1}"/>
            </a:ext>
          </a:extLst>
        </xdr:cNvPr>
        <xdr:cNvCxnSpPr/>
      </xdr:nvCxnSpPr>
      <xdr:spPr>
        <a:xfrm>
          <a:off x="17213580" y="133959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82550</xdr:rowOff>
    </xdr:from>
    <xdr:to>
      <xdr:col>98</xdr:col>
      <xdr:colOff>38100</xdr:colOff>
      <xdr:row>80</xdr:row>
      <xdr:rowOff>12700</xdr:rowOff>
    </xdr:to>
    <xdr:sp macro="" textlink="">
      <xdr:nvSpPr>
        <xdr:cNvPr id="730" name="楕円 729">
          <a:extLst>
            <a:ext uri="{FF2B5EF4-FFF2-40B4-BE49-F238E27FC236}">
              <a16:creationId xmlns:a16="http://schemas.microsoft.com/office/drawing/2014/main" id="{46B39B02-4B2A-4653-8FD5-EB333BD9857E}"/>
            </a:ext>
          </a:extLst>
        </xdr:cNvPr>
        <xdr:cNvSpPr/>
      </xdr:nvSpPr>
      <xdr:spPr>
        <a:xfrm>
          <a:off x="16388080" y="133261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133350</xdr:rowOff>
    </xdr:from>
    <xdr:to>
      <xdr:col>102</xdr:col>
      <xdr:colOff>114300</xdr:colOff>
      <xdr:row>79</xdr:row>
      <xdr:rowOff>152400</xdr:rowOff>
    </xdr:to>
    <xdr:cxnSp macro="">
      <xdr:nvCxnSpPr>
        <xdr:cNvPr id="731" name="直線コネクタ 730">
          <a:extLst>
            <a:ext uri="{FF2B5EF4-FFF2-40B4-BE49-F238E27FC236}">
              <a16:creationId xmlns:a16="http://schemas.microsoft.com/office/drawing/2014/main" id="{72819061-148B-44AE-B31F-DF73D4DD92B8}"/>
            </a:ext>
          </a:extLst>
        </xdr:cNvPr>
        <xdr:cNvCxnSpPr/>
      </xdr:nvCxnSpPr>
      <xdr:spPr>
        <a:xfrm>
          <a:off x="16431260" y="13376910"/>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22877</xdr:rowOff>
    </xdr:from>
    <xdr:ext cx="469744" cy="259045"/>
    <xdr:sp macro="" textlink="">
      <xdr:nvSpPr>
        <xdr:cNvPr id="732" name="n_1aveValue【児童館】&#10;一人当たり面積">
          <a:extLst>
            <a:ext uri="{FF2B5EF4-FFF2-40B4-BE49-F238E27FC236}">
              <a16:creationId xmlns:a16="http://schemas.microsoft.com/office/drawing/2014/main" id="{8936BD7E-6E5E-43E7-86CB-8B5081B4FFBB}"/>
            </a:ext>
          </a:extLst>
        </xdr:cNvPr>
        <xdr:cNvSpPr txBox="1"/>
      </xdr:nvSpPr>
      <xdr:spPr>
        <a:xfrm>
          <a:off x="18561127" y="1410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33" name="n_2aveValue【児童館】&#10;一人当たり面積">
          <a:extLst>
            <a:ext uri="{FF2B5EF4-FFF2-40B4-BE49-F238E27FC236}">
              <a16:creationId xmlns:a16="http://schemas.microsoft.com/office/drawing/2014/main" id="{6B63D39B-187B-4AC4-A650-BE0869AAA8F2}"/>
            </a:ext>
          </a:extLst>
        </xdr:cNvPr>
        <xdr:cNvSpPr txBox="1"/>
      </xdr:nvSpPr>
      <xdr:spPr>
        <a:xfrm>
          <a:off x="17776267" y="1412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734" name="n_3aveValue【児童館】&#10;一人当たり面積">
          <a:extLst>
            <a:ext uri="{FF2B5EF4-FFF2-40B4-BE49-F238E27FC236}">
              <a16:creationId xmlns:a16="http://schemas.microsoft.com/office/drawing/2014/main" id="{83009EA7-8AA5-4DE8-9716-D95AB071A3D0}"/>
            </a:ext>
          </a:extLst>
        </xdr:cNvPr>
        <xdr:cNvSpPr txBox="1"/>
      </xdr:nvSpPr>
      <xdr:spPr>
        <a:xfrm>
          <a:off x="17001567" y="1412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735" name="n_4aveValue【児童館】&#10;一人当たり面積">
          <a:extLst>
            <a:ext uri="{FF2B5EF4-FFF2-40B4-BE49-F238E27FC236}">
              <a16:creationId xmlns:a16="http://schemas.microsoft.com/office/drawing/2014/main" id="{92CA6915-E2A0-4A77-BFF0-7F71D1137369}"/>
            </a:ext>
          </a:extLst>
        </xdr:cNvPr>
        <xdr:cNvSpPr txBox="1"/>
      </xdr:nvSpPr>
      <xdr:spPr>
        <a:xfrm>
          <a:off x="16226867" y="1412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48277</xdr:rowOff>
    </xdr:from>
    <xdr:ext cx="469744" cy="259045"/>
    <xdr:sp macro="" textlink="">
      <xdr:nvSpPr>
        <xdr:cNvPr id="736" name="n_1mainValue【児童館】&#10;一人当たり面積">
          <a:extLst>
            <a:ext uri="{FF2B5EF4-FFF2-40B4-BE49-F238E27FC236}">
              <a16:creationId xmlns:a16="http://schemas.microsoft.com/office/drawing/2014/main" id="{17D64B8C-67FF-477C-9394-714335BDCB3D}"/>
            </a:ext>
          </a:extLst>
        </xdr:cNvPr>
        <xdr:cNvSpPr txBox="1"/>
      </xdr:nvSpPr>
      <xdr:spPr>
        <a:xfrm>
          <a:off x="18561127" y="1312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48277</xdr:rowOff>
    </xdr:from>
    <xdr:ext cx="469744" cy="259045"/>
    <xdr:sp macro="" textlink="">
      <xdr:nvSpPr>
        <xdr:cNvPr id="737" name="n_2mainValue【児童館】&#10;一人当たり面積">
          <a:extLst>
            <a:ext uri="{FF2B5EF4-FFF2-40B4-BE49-F238E27FC236}">
              <a16:creationId xmlns:a16="http://schemas.microsoft.com/office/drawing/2014/main" id="{8D144982-299C-4B25-AE9E-DAF7F4618486}"/>
            </a:ext>
          </a:extLst>
        </xdr:cNvPr>
        <xdr:cNvSpPr txBox="1"/>
      </xdr:nvSpPr>
      <xdr:spPr>
        <a:xfrm>
          <a:off x="17776267" y="1312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48277</xdr:rowOff>
    </xdr:from>
    <xdr:ext cx="469744" cy="259045"/>
    <xdr:sp macro="" textlink="">
      <xdr:nvSpPr>
        <xdr:cNvPr id="738" name="n_3mainValue【児童館】&#10;一人当たり面積">
          <a:extLst>
            <a:ext uri="{FF2B5EF4-FFF2-40B4-BE49-F238E27FC236}">
              <a16:creationId xmlns:a16="http://schemas.microsoft.com/office/drawing/2014/main" id="{6CDB28CC-C9FC-4013-BF39-6F732DEA3C13}"/>
            </a:ext>
          </a:extLst>
        </xdr:cNvPr>
        <xdr:cNvSpPr txBox="1"/>
      </xdr:nvSpPr>
      <xdr:spPr>
        <a:xfrm>
          <a:off x="17001567" y="1312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29227</xdr:rowOff>
    </xdr:from>
    <xdr:ext cx="469744" cy="259045"/>
    <xdr:sp macro="" textlink="">
      <xdr:nvSpPr>
        <xdr:cNvPr id="739" name="n_4mainValue【児童館】&#10;一人当たり面積">
          <a:extLst>
            <a:ext uri="{FF2B5EF4-FFF2-40B4-BE49-F238E27FC236}">
              <a16:creationId xmlns:a16="http://schemas.microsoft.com/office/drawing/2014/main" id="{CDDA98BE-A92B-4B5A-8F7C-283B61ADF0CC}"/>
            </a:ext>
          </a:extLst>
        </xdr:cNvPr>
        <xdr:cNvSpPr txBox="1"/>
      </xdr:nvSpPr>
      <xdr:spPr>
        <a:xfrm>
          <a:off x="16226867" y="1310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0EA3CD45-A4E0-4D21-B36E-0949BBBADF0D}"/>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B71BFCFF-9BE7-475C-AE27-687D1210655C}"/>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623E60E0-70C7-4E80-815B-89FE270755FD}"/>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FCAC71FA-C89F-4FDC-BD45-AA388E91EEAF}"/>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B90E4B1F-7AD6-41D6-9708-3CA6F5B8B39B}"/>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6B62A529-26B2-458D-AF53-9DA918AF2A79}"/>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AD7BB1E0-6413-46F4-9F79-C114F843B94A}"/>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066837A7-380A-4D73-912A-F2B13E2F9964}"/>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CDC645B1-6DFC-4461-A53C-0C4840670C2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967BEB4A-5B69-4172-B1D7-DB5B242B7085}"/>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95F90157-0A41-45F9-BCFA-5D9014F4F9BD}"/>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86766F0C-7A64-4274-A2A6-C0E385638F2E}"/>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68FE936A-AA8B-4801-9E38-6D773D11ACE3}"/>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57C6E99C-661D-4DDA-A4B4-44A4A921551E}"/>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5EF0B520-CE6C-47CB-A365-2906974ECD06}"/>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A119D2B3-552D-4C0E-BFAD-FD8A5A6F5E77}"/>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FD19580C-D72A-4AC9-A171-A824B76D6492}"/>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013AF799-2DC8-48CB-BBFC-DFD2761A6223}"/>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652AB1DC-EB24-49FB-89F1-0CF8C4300814}"/>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16AC203A-9E8E-46A4-94D2-508F6685875E}"/>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E3EF8A50-2FA3-4BDA-8AA2-72E325C26219}"/>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FD4796CA-44F3-4570-83D0-0A5C9C9A8677}"/>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A5ABB10D-458E-4AEF-90C0-34F13EE6FD4D}"/>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BDAD5199-11B0-4348-A41A-E81BBF45AE46}"/>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764" name="直線コネクタ 763">
          <a:extLst>
            <a:ext uri="{FF2B5EF4-FFF2-40B4-BE49-F238E27FC236}">
              <a16:creationId xmlns:a16="http://schemas.microsoft.com/office/drawing/2014/main" id="{07314835-5031-4086-A96A-ED5E42FF5FD7}"/>
            </a:ext>
          </a:extLst>
        </xdr:cNvPr>
        <xdr:cNvCxnSpPr/>
      </xdr:nvCxnSpPr>
      <xdr:spPr>
        <a:xfrm flipV="1">
          <a:off x="14375764" y="16657321"/>
          <a:ext cx="0" cy="1600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a:extLst>
            <a:ext uri="{FF2B5EF4-FFF2-40B4-BE49-F238E27FC236}">
              <a16:creationId xmlns:a16="http://schemas.microsoft.com/office/drawing/2014/main" id="{9FE5AB83-3B0D-4237-A86B-5C276D548BEC}"/>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a:extLst>
            <a:ext uri="{FF2B5EF4-FFF2-40B4-BE49-F238E27FC236}">
              <a16:creationId xmlns:a16="http://schemas.microsoft.com/office/drawing/2014/main" id="{A3971119-1E4E-43A3-AEFB-62DCEDD85AD4}"/>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767" name="【公民館】&#10;有形固定資産減価償却率最大値テキスト">
          <a:extLst>
            <a:ext uri="{FF2B5EF4-FFF2-40B4-BE49-F238E27FC236}">
              <a16:creationId xmlns:a16="http://schemas.microsoft.com/office/drawing/2014/main" id="{FC8DCF5A-B400-42F0-9AD1-5B6CD22911D8}"/>
            </a:ext>
          </a:extLst>
        </xdr:cNvPr>
        <xdr:cNvSpPr txBox="1"/>
      </xdr:nvSpPr>
      <xdr:spPr>
        <a:xfrm>
          <a:off x="14414500" y="16436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768" name="直線コネクタ 767">
          <a:extLst>
            <a:ext uri="{FF2B5EF4-FFF2-40B4-BE49-F238E27FC236}">
              <a16:creationId xmlns:a16="http://schemas.microsoft.com/office/drawing/2014/main" id="{42ABC041-102B-49EF-93D6-1EA53434979B}"/>
            </a:ext>
          </a:extLst>
        </xdr:cNvPr>
        <xdr:cNvCxnSpPr/>
      </xdr:nvCxnSpPr>
      <xdr:spPr>
        <a:xfrm>
          <a:off x="14287500" y="166573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97807</xdr:rowOff>
    </xdr:from>
    <xdr:ext cx="405111" cy="259045"/>
    <xdr:sp macro="" textlink="">
      <xdr:nvSpPr>
        <xdr:cNvPr id="769" name="【公民館】&#10;有形固定資産減価償却率平均値テキスト">
          <a:extLst>
            <a:ext uri="{FF2B5EF4-FFF2-40B4-BE49-F238E27FC236}">
              <a16:creationId xmlns:a16="http://schemas.microsoft.com/office/drawing/2014/main" id="{75E192A4-D1CC-4FAC-A5F2-1D725D320309}"/>
            </a:ext>
          </a:extLst>
        </xdr:cNvPr>
        <xdr:cNvSpPr txBox="1"/>
      </xdr:nvSpPr>
      <xdr:spPr>
        <a:xfrm>
          <a:off x="14414500" y="17364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770" name="フローチャート: 判断 769">
          <a:extLst>
            <a:ext uri="{FF2B5EF4-FFF2-40B4-BE49-F238E27FC236}">
              <a16:creationId xmlns:a16="http://schemas.microsoft.com/office/drawing/2014/main" id="{B4BD92C3-9D8A-4474-9325-82FD6FB96F20}"/>
            </a:ext>
          </a:extLst>
        </xdr:cNvPr>
        <xdr:cNvSpPr/>
      </xdr:nvSpPr>
      <xdr:spPr>
        <a:xfrm>
          <a:off x="14325600" y="175094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771" name="フローチャート: 判断 770">
          <a:extLst>
            <a:ext uri="{FF2B5EF4-FFF2-40B4-BE49-F238E27FC236}">
              <a16:creationId xmlns:a16="http://schemas.microsoft.com/office/drawing/2014/main" id="{88C427EA-9500-4898-BF63-69D7EE8E7C26}"/>
            </a:ext>
          </a:extLst>
        </xdr:cNvPr>
        <xdr:cNvSpPr/>
      </xdr:nvSpPr>
      <xdr:spPr>
        <a:xfrm>
          <a:off x="13578840" y="1746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772" name="フローチャート: 判断 771">
          <a:extLst>
            <a:ext uri="{FF2B5EF4-FFF2-40B4-BE49-F238E27FC236}">
              <a16:creationId xmlns:a16="http://schemas.microsoft.com/office/drawing/2014/main" id="{E2C0CBBE-7E62-4934-AB4F-C2BBD42072C2}"/>
            </a:ext>
          </a:extLst>
        </xdr:cNvPr>
        <xdr:cNvSpPr/>
      </xdr:nvSpPr>
      <xdr:spPr>
        <a:xfrm>
          <a:off x="12804140" y="1746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773" name="フローチャート: 判断 772">
          <a:extLst>
            <a:ext uri="{FF2B5EF4-FFF2-40B4-BE49-F238E27FC236}">
              <a16:creationId xmlns:a16="http://schemas.microsoft.com/office/drawing/2014/main" id="{1220E338-112D-4F2C-A0E2-2B2B1FA7E52C}"/>
            </a:ext>
          </a:extLst>
        </xdr:cNvPr>
        <xdr:cNvSpPr/>
      </xdr:nvSpPr>
      <xdr:spPr>
        <a:xfrm>
          <a:off x="12029440" y="174828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774" name="フローチャート: 判断 773">
          <a:extLst>
            <a:ext uri="{FF2B5EF4-FFF2-40B4-BE49-F238E27FC236}">
              <a16:creationId xmlns:a16="http://schemas.microsoft.com/office/drawing/2014/main" id="{1CE40B73-282B-4CB8-ADF2-76F4A1D37B8D}"/>
            </a:ext>
          </a:extLst>
        </xdr:cNvPr>
        <xdr:cNvSpPr/>
      </xdr:nvSpPr>
      <xdr:spPr>
        <a:xfrm>
          <a:off x="11231880" y="174218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70F16FAC-E88E-4D89-B0B9-19CB4AB374AD}"/>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50485398-2100-4240-9248-F05198826E7F}"/>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C77C30E6-3FAC-4177-9C1C-7F50A2343F1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CFCCC2F5-3B99-477F-A574-F329F5AF5E1C}"/>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A94B9F99-FD59-427A-9725-621C44DF2583}"/>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147320</xdr:rowOff>
    </xdr:from>
    <xdr:to>
      <xdr:col>85</xdr:col>
      <xdr:colOff>177800</xdr:colOff>
      <xdr:row>106</xdr:row>
      <xdr:rowOff>77470</xdr:rowOff>
    </xdr:to>
    <xdr:sp macro="" textlink="">
      <xdr:nvSpPr>
        <xdr:cNvPr id="780" name="楕円 779">
          <a:extLst>
            <a:ext uri="{FF2B5EF4-FFF2-40B4-BE49-F238E27FC236}">
              <a16:creationId xmlns:a16="http://schemas.microsoft.com/office/drawing/2014/main" id="{91156D3F-266B-4706-A2DD-93830A90BE7B}"/>
            </a:ext>
          </a:extLst>
        </xdr:cNvPr>
        <xdr:cNvSpPr/>
      </xdr:nvSpPr>
      <xdr:spPr>
        <a:xfrm>
          <a:off x="14325600" y="177495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125747</xdr:rowOff>
    </xdr:from>
    <xdr:ext cx="405111" cy="259045"/>
    <xdr:sp macro="" textlink="">
      <xdr:nvSpPr>
        <xdr:cNvPr id="781" name="【公民館】&#10;有形固定資産減価償却率該当値テキスト">
          <a:extLst>
            <a:ext uri="{FF2B5EF4-FFF2-40B4-BE49-F238E27FC236}">
              <a16:creationId xmlns:a16="http://schemas.microsoft.com/office/drawing/2014/main" id="{54576A0D-C486-49E4-B4BA-EED9D1CC14A4}"/>
            </a:ext>
          </a:extLst>
        </xdr:cNvPr>
        <xdr:cNvSpPr txBox="1"/>
      </xdr:nvSpPr>
      <xdr:spPr>
        <a:xfrm>
          <a:off x="14414500" y="1772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109220</xdr:rowOff>
    </xdr:from>
    <xdr:to>
      <xdr:col>81</xdr:col>
      <xdr:colOff>101600</xdr:colOff>
      <xdr:row>106</xdr:row>
      <xdr:rowOff>39370</xdr:rowOff>
    </xdr:to>
    <xdr:sp macro="" textlink="">
      <xdr:nvSpPr>
        <xdr:cNvPr id="782" name="楕円 781">
          <a:extLst>
            <a:ext uri="{FF2B5EF4-FFF2-40B4-BE49-F238E27FC236}">
              <a16:creationId xmlns:a16="http://schemas.microsoft.com/office/drawing/2014/main" id="{BA253A9A-CB28-4816-8DAC-D5E5DAC60CEA}"/>
            </a:ext>
          </a:extLst>
        </xdr:cNvPr>
        <xdr:cNvSpPr/>
      </xdr:nvSpPr>
      <xdr:spPr>
        <a:xfrm>
          <a:off x="13578840" y="17711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160020</xdr:rowOff>
    </xdr:from>
    <xdr:to>
      <xdr:col>85</xdr:col>
      <xdr:colOff>127000</xdr:colOff>
      <xdr:row>106</xdr:row>
      <xdr:rowOff>26670</xdr:rowOff>
    </xdr:to>
    <xdr:cxnSp macro="">
      <xdr:nvCxnSpPr>
        <xdr:cNvPr id="783" name="直線コネクタ 782">
          <a:extLst>
            <a:ext uri="{FF2B5EF4-FFF2-40B4-BE49-F238E27FC236}">
              <a16:creationId xmlns:a16="http://schemas.microsoft.com/office/drawing/2014/main" id="{BD75101E-79D2-47C9-A204-5FB9D704AF57}"/>
            </a:ext>
          </a:extLst>
        </xdr:cNvPr>
        <xdr:cNvCxnSpPr/>
      </xdr:nvCxnSpPr>
      <xdr:spPr>
        <a:xfrm>
          <a:off x="13629640" y="17762220"/>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71120</xdr:rowOff>
    </xdr:from>
    <xdr:to>
      <xdr:col>76</xdr:col>
      <xdr:colOff>165100</xdr:colOff>
      <xdr:row>106</xdr:row>
      <xdr:rowOff>1270</xdr:rowOff>
    </xdr:to>
    <xdr:sp macro="" textlink="">
      <xdr:nvSpPr>
        <xdr:cNvPr id="784" name="楕円 783">
          <a:extLst>
            <a:ext uri="{FF2B5EF4-FFF2-40B4-BE49-F238E27FC236}">
              <a16:creationId xmlns:a16="http://schemas.microsoft.com/office/drawing/2014/main" id="{026EC7DB-D5AB-4D12-BD45-0A0E1D403B66}"/>
            </a:ext>
          </a:extLst>
        </xdr:cNvPr>
        <xdr:cNvSpPr/>
      </xdr:nvSpPr>
      <xdr:spPr>
        <a:xfrm>
          <a:off x="12804140" y="17673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121920</xdr:rowOff>
    </xdr:from>
    <xdr:to>
      <xdr:col>81</xdr:col>
      <xdr:colOff>50800</xdr:colOff>
      <xdr:row>105</xdr:row>
      <xdr:rowOff>160020</xdr:rowOff>
    </xdr:to>
    <xdr:cxnSp macro="">
      <xdr:nvCxnSpPr>
        <xdr:cNvPr id="785" name="直線コネクタ 784">
          <a:extLst>
            <a:ext uri="{FF2B5EF4-FFF2-40B4-BE49-F238E27FC236}">
              <a16:creationId xmlns:a16="http://schemas.microsoft.com/office/drawing/2014/main" id="{B3A38B52-C28C-4E6E-98AF-A7968D772605}"/>
            </a:ext>
          </a:extLst>
        </xdr:cNvPr>
        <xdr:cNvCxnSpPr/>
      </xdr:nvCxnSpPr>
      <xdr:spPr>
        <a:xfrm>
          <a:off x="12854940" y="1772412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36830</xdr:rowOff>
    </xdr:from>
    <xdr:to>
      <xdr:col>72</xdr:col>
      <xdr:colOff>38100</xdr:colOff>
      <xdr:row>105</xdr:row>
      <xdr:rowOff>138430</xdr:rowOff>
    </xdr:to>
    <xdr:sp macro="" textlink="">
      <xdr:nvSpPr>
        <xdr:cNvPr id="786" name="楕円 785">
          <a:extLst>
            <a:ext uri="{FF2B5EF4-FFF2-40B4-BE49-F238E27FC236}">
              <a16:creationId xmlns:a16="http://schemas.microsoft.com/office/drawing/2014/main" id="{DEC97EDE-DA5C-47F2-99A4-8FCCFD2EC5FA}"/>
            </a:ext>
          </a:extLst>
        </xdr:cNvPr>
        <xdr:cNvSpPr/>
      </xdr:nvSpPr>
      <xdr:spPr>
        <a:xfrm>
          <a:off x="12029440" y="176390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87630</xdr:rowOff>
    </xdr:from>
    <xdr:to>
      <xdr:col>76</xdr:col>
      <xdr:colOff>114300</xdr:colOff>
      <xdr:row>105</xdr:row>
      <xdr:rowOff>121920</xdr:rowOff>
    </xdr:to>
    <xdr:cxnSp macro="">
      <xdr:nvCxnSpPr>
        <xdr:cNvPr id="787" name="直線コネクタ 786">
          <a:extLst>
            <a:ext uri="{FF2B5EF4-FFF2-40B4-BE49-F238E27FC236}">
              <a16:creationId xmlns:a16="http://schemas.microsoft.com/office/drawing/2014/main" id="{2B615C72-494F-44F2-B4DE-F8438534FD45}"/>
            </a:ext>
          </a:extLst>
        </xdr:cNvPr>
        <xdr:cNvCxnSpPr/>
      </xdr:nvCxnSpPr>
      <xdr:spPr>
        <a:xfrm>
          <a:off x="12072620" y="1768983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27305</xdr:rowOff>
    </xdr:from>
    <xdr:to>
      <xdr:col>67</xdr:col>
      <xdr:colOff>101600</xdr:colOff>
      <xdr:row>105</xdr:row>
      <xdr:rowOff>128905</xdr:rowOff>
    </xdr:to>
    <xdr:sp macro="" textlink="">
      <xdr:nvSpPr>
        <xdr:cNvPr id="788" name="楕円 787">
          <a:extLst>
            <a:ext uri="{FF2B5EF4-FFF2-40B4-BE49-F238E27FC236}">
              <a16:creationId xmlns:a16="http://schemas.microsoft.com/office/drawing/2014/main" id="{B9547C51-0C65-4FDB-B22A-237095992D24}"/>
            </a:ext>
          </a:extLst>
        </xdr:cNvPr>
        <xdr:cNvSpPr/>
      </xdr:nvSpPr>
      <xdr:spPr>
        <a:xfrm>
          <a:off x="11231880" y="1762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78105</xdr:rowOff>
    </xdr:from>
    <xdr:to>
      <xdr:col>71</xdr:col>
      <xdr:colOff>177800</xdr:colOff>
      <xdr:row>105</xdr:row>
      <xdr:rowOff>87630</xdr:rowOff>
    </xdr:to>
    <xdr:cxnSp macro="">
      <xdr:nvCxnSpPr>
        <xdr:cNvPr id="789" name="直線コネクタ 788">
          <a:extLst>
            <a:ext uri="{FF2B5EF4-FFF2-40B4-BE49-F238E27FC236}">
              <a16:creationId xmlns:a16="http://schemas.microsoft.com/office/drawing/2014/main" id="{3BE99A06-7DE8-45A6-BD6A-CB81D71D5B0A}"/>
            </a:ext>
          </a:extLst>
        </xdr:cNvPr>
        <xdr:cNvCxnSpPr/>
      </xdr:nvCxnSpPr>
      <xdr:spPr>
        <a:xfrm>
          <a:off x="11282680" y="17680305"/>
          <a:ext cx="78994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790" name="n_1aveValue【公民館】&#10;有形固定資産減価償却率">
          <a:extLst>
            <a:ext uri="{FF2B5EF4-FFF2-40B4-BE49-F238E27FC236}">
              <a16:creationId xmlns:a16="http://schemas.microsoft.com/office/drawing/2014/main" id="{25B45339-C744-4EED-8F43-E14598D2B9B9}"/>
            </a:ext>
          </a:extLst>
        </xdr:cNvPr>
        <xdr:cNvSpPr txBox="1"/>
      </xdr:nvSpPr>
      <xdr:spPr>
        <a:xfrm>
          <a:off x="13437244" y="1725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macro="" textlink="">
      <xdr:nvSpPr>
        <xdr:cNvPr id="791" name="n_2aveValue【公民館】&#10;有形固定資産減価償却率">
          <a:extLst>
            <a:ext uri="{FF2B5EF4-FFF2-40B4-BE49-F238E27FC236}">
              <a16:creationId xmlns:a16="http://schemas.microsoft.com/office/drawing/2014/main" id="{34F8C334-C472-4844-9353-8242962F93DD}"/>
            </a:ext>
          </a:extLst>
        </xdr:cNvPr>
        <xdr:cNvSpPr txBox="1"/>
      </xdr:nvSpPr>
      <xdr:spPr>
        <a:xfrm>
          <a:off x="12675244" y="1725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792" name="n_3aveValue【公民館】&#10;有形固定資産減価償却率">
          <a:extLst>
            <a:ext uri="{FF2B5EF4-FFF2-40B4-BE49-F238E27FC236}">
              <a16:creationId xmlns:a16="http://schemas.microsoft.com/office/drawing/2014/main" id="{BF38C43A-5184-47F7-B891-D5A185413641}"/>
            </a:ext>
          </a:extLst>
        </xdr:cNvPr>
        <xdr:cNvSpPr txBox="1"/>
      </xdr:nvSpPr>
      <xdr:spPr>
        <a:xfrm>
          <a:off x="11900544" y="17265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101616</xdr:rowOff>
    </xdr:from>
    <xdr:ext cx="405111" cy="259045"/>
    <xdr:sp macro="" textlink="">
      <xdr:nvSpPr>
        <xdr:cNvPr id="793" name="n_4aveValue【公民館】&#10;有形固定資産減価償却率">
          <a:extLst>
            <a:ext uri="{FF2B5EF4-FFF2-40B4-BE49-F238E27FC236}">
              <a16:creationId xmlns:a16="http://schemas.microsoft.com/office/drawing/2014/main" id="{3C74E43E-1462-42A4-97B5-088258E9C80B}"/>
            </a:ext>
          </a:extLst>
        </xdr:cNvPr>
        <xdr:cNvSpPr txBox="1"/>
      </xdr:nvSpPr>
      <xdr:spPr>
        <a:xfrm>
          <a:off x="11102984" y="17200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30497</xdr:rowOff>
    </xdr:from>
    <xdr:ext cx="405111" cy="259045"/>
    <xdr:sp macro="" textlink="">
      <xdr:nvSpPr>
        <xdr:cNvPr id="794" name="n_1mainValue【公民館】&#10;有形固定資産減価償却率">
          <a:extLst>
            <a:ext uri="{FF2B5EF4-FFF2-40B4-BE49-F238E27FC236}">
              <a16:creationId xmlns:a16="http://schemas.microsoft.com/office/drawing/2014/main" id="{405B9A1D-C0D3-4951-921C-B20DE8396232}"/>
            </a:ext>
          </a:extLst>
        </xdr:cNvPr>
        <xdr:cNvSpPr txBox="1"/>
      </xdr:nvSpPr>
      <xdr:spPr>
        <a:xfrm>
          <a:off x="13437244" y="1780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163847</xdr:rowOff>
    </xdr:from>
    <xdr:ext cx="405111" cy="259045"/>
    <xdr:sp macro="" textlink="">
      <xdr:nvSpPr>
        <xdr:cNvPr id="795" name="n_2mainValue【公民館】&#10;有形固定資産減価償却率">
          <a:extLst>
            <a:ext uri="{FF2B5EF4-FFF2-40B4-BE49-F238E27FC236}">
              <a16:creationId xmlns:a16="http://schemas.microsoft.com/office/drawing/2014/main" id="{6EACC333-A0EB-4F49-BE7F-EB1053840D0B}"/>
            </a:ext>
          </a:extLst>
        </xdr:cNvPr>
        <xdr:cNvSpPr txBox="1"/>
      </xdr:nvSpPr>
      <xdr:spPr>
        <a:xfrm>
          <a:off x="12675244" y="1776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129557</xdr:rowOff>
    </xdr:from>
    <xdr:ext cx="405111" cy="259045"/>
    <xdr:sp macro="" textlink="">
      <xdr:nvSpPr>
        <xdr:cNvPr id="796" name="n_3mainValue【公民館】&#10;有形固定資産減価償却率">
          <a:extLst>
            <a:ext uri="{FF2B5EF4-FFF2-40B4-BE49-F238E27FC236}">
              <a16:creationId xmlns:a16="http://schemas.microsoft.com/office/drawing/2014/main" id="{5045CE48-6565-410C-997E-CE213327CBD6}"/>
            </a:ext>
          </a:extLst>
        </xdr:cNvPr>
        <xdr:cNvSpPr txBox="1"/>
      </xdr:nvSpPr>
      <xdr:spPr>
        <a:xfrm>
          <a:off x="11900544" y="1773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120032</xdr:rowOff>
    </xdr:from>
    <xdr:ext cx="405111" cy="259045"/>
    <xdr:sp macro="" textlink="">
      <xdr:nvSpPr>
        <xdr:cNvPr id="797" name="n_4mainValue【公民館】&#10;有形固定資産減価償却率">
          <a:extLst>
            <a:ext uri="{FF2B5EF4-FFF2-40B4-BE49-F238E27FC236}">
              <a16:creationId xmlns:a16="http://schemas.microsoft.com/office/drawing/2014/main" id="{D0F05103-27BA-4C87-91EB-8A056ECD55F6}"/>
            </a:ext>
          </a:extLst>
        </xdr:cNvPr>
        <xdr:cNvSpPr txBox="1"/>
      </xdr:nvSpPr>
      <xdr:spPr>
        <a:xfrm>
          <a:off x="11102984" y="1772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4DFC000C-1B24-4AFD-AF99-1FF9BEBEF2DB}"/>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B0A79318-7CEC-4628-9433-DC718AF0F13C}"/>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D28D5618-7A2D-4B8F-8B6C-2A578D0CAB1D}"/>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50955512-A99D-4F38-AD75-5DA86640D0A5}"/>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6B5D532C-7643-4BAE-B170-2B7F86EDCA3D}"/>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BD70F208-C2A6-416B-87BD-673F7C24332A}"/>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A0321759-EEB4-42C7-B987-B14FE5AAEC7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7C3B5592-057D-46D0-B053-148CC6ED85BA}"/>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5B56EDA0-85CE-4BDE-B80D-27A62DB27F89}"/>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D6EE1109-D5F9-4A87-916A-D182A2AEEF8B}"/>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8" name="直線コネクタ 807">
          <a:extLst>
            <a:ext uri="{FF2B5EF4-FFF2-40B4-BE49-F238E27FC236}">
              <a16:creationId xmlns:a16="http://schemas.microsoft.com/office/drawing/2014/main" id="{8BD17D65-1469-42A3-945A-AB4C75A30D00}"/>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9" name="テキスト ボックス 808">
          <a:extLst>
            <a:ext uri="{FF2B5EF4-FFF2-40B4-BE49-F238E27FC236}">
              <a16:creationId xmlns:a16="http://schemas.microsoft.com/office/drawing/2014/main" id="{BC5F7077-B749-41FE-A061-31B95A840B58}"/>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0" name="直線コネクタ 809">
          <a:extLst>
            <a:ext uri="{FF2B5EF4-FFF2-40B4-BE49-F238E27FC236}">
              <a16:creationId xmlns:a16="http://schemas.microsoft.com/office/drawing/2014/main" id="{477C631C-0CCD-4615-89AF-F3110DDF0249}"/>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1" name="テキスト ボックス 810">
          <a:extLst>
            <a:ext uri="{FF2B5EF4-FFF2-40B4-BE49-F238E27FC236}">
              <a16:creationId xmlns:a16="http://schemas.microsoft.com/office/drawing/2014/main" id="{13D7212F-4510-4DCD-9A84-E18B92EEB6E1}"/>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2" name="直線コネクタ 811">
          <a:extLst>
            <a:ext uri="{FF2B5EF4-FFF2-40B4-BE49-F238E27FC236}">
              <a16:creationId xmlns:a16="http://schemas.microsoft.com/office/drawing/2014/main" id="{886870CD-4674-4A93-9CB3-D7B1CB3B3DC4}"/>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3" name="テキスト ボックス 812">
          <a:extLst>
            <a:ext uri="{FF2B5EF4-FFF2-40B4-BE49-F238E27FC236}">
              <a16:creationId xmlns:a16="http://schemas.microsoft.com/office/drawing/2014/main" id="{F6678E16-3707-4C62-97D2-D483E8A4DF84}"/>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4" name="直線コネクタ 813">
          <a:extLst>
            <a:ext uri="{FF2B5EF4-FFF2-40B4-BE49-F238E27FC236}">
              <a16:creationId xmlns:a16="http://schemas.microsoft.com/office/drawing/2014/main" id="{7CCADA44-99DB-4D62-AE14-845D983FDBBC}"/>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5" name="テキスト ボックス 814">
          <a:extLst>
            <a:ext uri="{FF2B5EF4-FFF2-40B4-BE49-F238E27FC236}">
              <a16:creationId xmlns:a16="http://schemas.microsoft.com/office/drawing/2014/main" id="{49E451D6-F745-402C-97A4-A62981A44EEB}"/>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6BBBA657-CFCA-43B5-ABF1-F2258058C206}"/>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A295D70D-EC47-4709-B977-222DB3C182C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a:extLst>
            <a:ext uri="{FF2B5EF4-FFF2-40B4-BE49-F238E27FC236}">
              <a16:creationId xmlns:a16="http://schemas.microsoft.com/office/drawing/2014/main" id="{6059CCA6-4A1F-48EC-BA8E-005C88CBC05D}"/>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819" name="直線コネクタ 818">
          <a:extLst>
            <a:ext uri="{FF2B5EF4-FFF2-40B4-BE49-F238E27FC236}">
              <a16:creationId xmlns:a16="http://schemas.microsoft.com/office/drawing/2014/main" id="{2AFE91CF-0626-4799-9623-735E63FEF332}"/>
            </a:ext>
          </a:extLst>
        </xdr:cNvPr>
        <xdr:cNvCxnSpPr/>
      </xdr:nvCxnSpPr>
      <xdr:spPr>
        <a:xfrm flipV="1">
          <a:off x="19509104" y="16973551"/>
          <a:ext cx="0" cy="1203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820" name="【公民館】&#10;一人当たり面積最小値テキスト">
          <a:extLst>
            <a:ext uri="{FF2B5EF4-FFF2-40B4-BE49-F238E27FC236}">
              <a16:creationId xmlns:a16="http://schemas.microsoft.com/office/drawing/2014/main" id="{615D2116-2D24-41D8-8094-F34849215EB0}"/>
            </a:ext>
          </a:extLst>
        </xdr:cNvPr>
        <xdr:cNvSpPr txBox="1"/>
      </xdr:nvSpPr>
      <xdr:spPr>
        <a:xfrm>
          <a:off x="19547840" y="1818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821" name="直線コネクタ 820">
          <a:extLst>
            <a:ext uri="{FF2B5EF4-FFF2-40B4-BE49-F238E27FC236}">
              <a16:creationId xmlns:a16="http://schemas.microsoft.com/office/drawing/2014/main" id="{D097D4A3-ACBF-4A23-8B0E-EF9DC06D61FD}"/>
            </a:ext>
          </a:extLst>
        </xdr:cNvPr>
        <xdr:cNvCxnSpPr/>
      </xdr:nvCxnSpPr>
      <xdr:spPr>
        <a:xfrm>
          <a:off x="19443700" y="181767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822" name="【公民館】&#10;一人当たり面積最大値テキスト">
          <a:extLst>
            <a:ext uri="{FF2B5EF4-FFF2-40B4-BE49-F238E27FC236}">
              <a16:creationId xmlns:a16="http://schemas.microsoft.com/office/drawing/2014/main" id="{D0AAC100-8C07-4B82-9D1D-4CB0C83500F8}"/>
            </a:ext>
          </a:extLst>
        </xdr:cNvPr>
        <xdr:cNvSpPr txBox="1"/>
      </xdr:nvSpPr>
      <xdr:spPr>
        <a:xfrm>
          <a:off x="19547840" y="16756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823" name="直線コネクタ 822">
          <a:extLst>
            <a:ext uri="{FF2B5EF4-FFF2-40B4-BE49-F238E27FC236}">
              <a16:creationId xmlns:a16="http://schemas.microsoft.com/office/drawing/2014/main" id="{0EE7E159-7EB5-40DC-858B-50A889EE2951}"/>
            </a:ext>
          </a:extLst>
        </xdr:cNvPr>
        <xdr:cNvCxnSpPr/>
      </xdr:nvCxnSpPr>
      <xdr:spPr>
        <a:xfrm>
          <a:off x="19443700" y="169735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25416</xdr:rowOff>
    </xdr:from>
    <xdr:ext cx="469744" cy="259045"/>
    <xdr:sp macro="" textlink="">
      <xdr:nvSpPr>
        <xdr:cNvPr id="824" name="【公民館】&#10;一人当たり面積平均値テキスト">
          <a:extLst>
            <a:ext uri="{FF2B5EF4-FFF2-40B4-BE49-F238E27FC236}">
              <a16:creationId xmlns:a16="http://schemas.microsoft.com/office/drawing/2014/main" id="{3A809221-8796-4FE8-8ADA-8CC0085978AB}"/>
            </a:ext>
          </a:extLst>
        </xdr:cNvPr>
        <xdr:cNvSpPr txBox="1"/>
      </xdr:nvSpPr>
      <xdr:spPr>
        <a:xfrm>
          <a:off x="19547840" y="17795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825" name="フローチャート: 判断 824">
          <a:extLst>
            <a:ext uri="{FF2B5EF4-FFF2-40B4-BE49-F238E27FC236}">
              <a16:creationId xmlns:a16="http://schemas.microsoft.com/office/drawing/2014/main" id="{3456200D-1CAE-4211-8A4B-473A05E03964}"/>
            </a:ext>
          </a:extLst>
        </xdr:cNvPr>
        <xdr:cNvSpPr/>
      </xdr:nvSpPr>
      <xdr:spPr>
        <a:xfrm>
          <a:off x="19458940" y="1794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826" name="フローチャート: 判断 825">
          <a:extLst>
            <a:ext uri="{FF2B5EF4-FFF2-40B4-BE49-F238E27FC236}">
              <a16:creationId xmlns:a16="http://schemas.microsoft.com/office/drawing/2014/main" id="{0671BF42-CF93-440B-B136-925558A1A7CF}"/>
            </a:ext>
          </a:extLst>
        </xdr:cNvPr>
        <xdr:cNvSpPr/>
      </xdr:nvSpPr>
      <xdr:spPr>
        <a:xfrm>
          <a:off x="18735040" y="179377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827" name="フローチャート: 判断 826">
          <a:extLst>
            <a:ext uri="{FF2B5EF4-FFF2-40B4-BE49-F238E27FC236}">
              <a16:creationId xmlns:a16="http://schemas.microsoft.com/office/drawing/2014/main" id="{CA0115D2-B373-4D48-9018-FA15381269CC}"/>
            </a:ext>
          </a:extLst>
        </xdr:cNvPr>
        <xdr:cNvSpPr/>
      </xdr:nvSpPr>
      <xdr:spPr>
        <a:xfrm>
          <a:off x="17937480" y="1794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4826</xdr:rowOff>
    </xdr:from>
    <xdr:to>
      <xdr:col>102</xdr:col>
      <xdr:colOff>165100</xdr:colOff>
      <xdr:row>107</xdr:row>
      <xdr:rowOff>106426</xdr:rowOff>
    </xdr:to>
    <xdr:sp macro="" textlink="">
      <xdr:nvSpPr>
        <xdr:cNvPr id="828" name="フローチャート: 判断 827">
          <a:extLst>
            <a:ext uri="{FF2B5EF4-FFF2-40B4-BE49-F238E27FC236}">
              <a16:creationId xmlns:a16="http://schemas.microsoft.com/office/drawing/2014/main" id="{28FA00F9-3187-4946-BC82-04A7FA6F3F40}"/>
            </a:ext>
          </a:extLst>
        </xdr:cNvPr>
        <xdr:cNvSpPr/>
      </xdr:nvSpPr>
      <xdr:spPr>
        <a:xfrm>
          <a:off x="17162780" y="1794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254</xdr:rowOff>
    </xdr:from>
    <xdr:to>
      <xdr:col>98</xdr:col>
      <xdr:colOff>38100</xdr:colOff>
      <xdr:row>107</xdr:row>
      <xdr:rowOff>101854</xdr:rowOff>
    </xdr:to>
    <xdr:sp macro="" textlink="">
      <xdr:nvSpPr>
        <xdr:cNvPr id="829" name="フローチャート: 判断 828">
          <a:extLst>
            <a:ext uri="{FF2B5EF4-FFF2-40B4-BE49-F238E27FC236}">
              <a16:creationId xmlns:a16="http://schemas.microsoft.com/office/drawing/2014/main" id="{B033D377-C5BA-45C3-8F63-B3F4835EC10F}"/>
            </a:ext>
          </a:extLst>
        </xdr:cNvPr>
        <xdr:cNvSpPr/>
      </xdr:nvSpPr>
      <xdr:spPr>
        <a:xfrm>
          <a:off x="16388080" y="179377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29FF0AB4-7907-4759-BB00-A96D8B3E4D3C}"/>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2F29BFA3-31E5-4A73-8E25-D735BA537726}"/>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7C721351-9DCE-43A3-A3F0-1DCEB0421F85}"/>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51DC4980-FEFF-4F3C-B0FC-D56ABFEC4B9A}"/>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871F4DFB-9E2A-4B7E-AE26-CFDC015D6DBA}"/>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100837</xdr:rowOff>
    </xdr:from>
    <xdr:to>
      <xdr:col>116</xdr:col>
      <xdr:colOff>114300</xdr:colOff>
      <xdr:row>108</xdr:row>
      <xdr:rowOff>30987</xdr:rowOff>
    </xdr:to>
    <xdr:sp macro="" textlink="">
      <xdr:nvSpPr>
        <xdr:cNvPr id="835" name="楕円 834">
          <a:extLst>
            <a:ext uri="{FF2B5EF4-FFF2-40B4-BE49-F238E27FC236}">
              <a16:creationId xmlns:a16="http://schemas.microsoft.com/office/drawing/2014/main" id="{736DE318-EFF3-4EB6-B7EA-C42AE56E0416}"/>
            </a:ext>
          </a:extLst>
        </xdr:cNvPr>
        <xdr:cNvSpPr/>
      </xdr:nvSpPr>
      <xdr:spPr>
        <a:xfrm>
          <a:off x="19458940" y="180383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15764</xdr:rowOff>
    </xdr:from>
    <xdr:ext cx="469744" cy="259045"/>
    <xdr:sp macro="" textlink="">
      <xdr:nvSpPr>
        <xdr:cNvPr id="836" name="【公民館】&#10;一人当たり面積該当値テキスト">
          <a:extLst>
            <a:ext uri="{FF2B5EF4-FFF2-40B4-BE49-F238E27FC236}">
              <a16:creationId xmlns:a16="http://schemas.microsoft.com/office/drawing/2014/main" id="{EE6D4A2B-5EB9-41BF-93B4-6FAD153CD0CD}"/>
            </a:ext>
          </a:extLst>
        </xdr:cNvPr>
        <xdr:cNvSpPr txBox="1"/>
      </xdr:nvSpPr>
      <xdr:spPr>
        <a:xfrm>
          <a:off x="19547840" y="1795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100837</xdr:rowOff>
    </xdr:from>
    <xdr:to>
      <xdr:col>112</xdr:col>
      <xdr:colOff>38100</xdr:colOff>
      <xdr:row>108</xdr:row>
      <xdr:rowOff>30987</xdr:rowOff>
    </xdr:to>
    <xdr:sp macro="" textlink="">
      <xdr:nvSpPr>
        <xdr:cNvPr id="837" name="楕円 836">
          <a:extLst>
            <a:ext uri="{FF2B5EF4-FFF2-40B4-BE49-F238E27FC236}">
              <a16:creationId xmlns:a16="http://schemas.microsoft.com/office/drawing/2014/main" id="{A110011E-EE17-40DD-B792-9FBA78786D9F}"/>
            </a:ext>
          </a:extLst>
        </xdr:cNvPr>
        <xdr:cNvSpPr/>
      </xdr:nvSpPr>
      <xdr:spPr>
        <a:xfrm>
          <a:off x="18735040" y="180383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151637</xdr:rowOff>
    </xdr:from>
    <xdr:to>
      <xdr:col>116</xdr:col>
      <xdr:colOff>63500</xdr:colOff>
      <xdr:row>107</xdr:row>
      <xdr:rowOff>151637</xdr:rowOff>
    </xdr:to>
    <xdr:cxnSp macro="">
      <xdr:nvCxnSpPr>
        <xdr:cNvPr id="838" name="直線コネクタ 837">
          <a:extLst>
            <a:ext uri="{FF2B5EF4-FFF2-40B4-BE49-F238E27FC236}">
              <a16:creationId xmlns:a16="http://schemas.microsoft.com/office/drawing/2014/main" id="{AF9586BA-05EF-48A8-9C2B-3F2F11D9887E}"/>
            </a:ext>
          </a:extLst>
        </xdr:cNvPr>
        <xdr:cNvCxnSpPr/>
      </xdr:nvCxnSpPr>
      <xdr:spPr>
        <a:xfrm>
          <a:off x="18778220" y="18089117"/>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96265</xdr:rowOff>
    </xdr:from>
    <xdr:to>
      <xdr:col>107</xdr:col>
      <xdr:colOff>101600</xdr:colOff>
      <xdr:row>108</xdr:row>
      <xdr:rowOff>26415</xdr:rowOff>
    </xdr:to>
    <xdr:sp macro="" textlink="">
      <xdr:nvSpPr>
        <xdr:cNvPr id="839" name="楕円 838">
          <a:extLst>
            <a:ext uri="{FF2B5EF4-FFF2-40B4-BE49-F238E27FC236}">
              <a16:creationId xmlns:a16="http://schemas.microsoft.com/office/drawing/2014/main" id="{84EAC420-F8D1-490F-A4D9-B6E81899E10F}"/>
            </a:ext>
          </a:extLst>
        </xdr:cNvPr>
        <xdr:cNvSpPr/>
      </xdr:nvSpPr>
      <xdr:spPr>
        <a:xfrm>
          <a:off x="17937480" y="180337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147065</xdr:rowOff>
    </xdr:from>
    <xdr:to>
      <xdr:col>111</xdr:col>
      <xdr:colOff>177800</xdr:colOff>
      <xdr:row>107</xdr:row>
      <xdr:rowOff>151637</xdr:rowOff>
    </xdr:to>
    <xdr:cxnSp macro="">
      <xdr:nvCxnSpPr>
        <xdr:cNvPr id="840" name="直線コネクタ 839">
          <a:extLst>
            <a:ext uri="{FF2B5EF4-FFF2-40B4-BE49-F238E27FC236}">
              <a16:creationId xmlns:a16="http://schemas.microsoft.com/office/drawing/2014/main" id="{0E62BEBB-8801-4FD5-8899-569D2D0DC0A5}"/>
            </a:ext>
          </a:extLst>
        </xdr:cNvPr>
        <xdr:cNvCxnSpPr/>
      </xdr:nvCxnSpPr>
      <xdr:spPr>
        <a:xfrm>
          <a:off x="17988280" y="18084545"/>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98552</xdr:rowOff>
    </xdr:from>
    <xdr:to>
      <xdr:col>102</xdr:col>
      <xdr:colOff>165100</xdr:colOff>
      <xdr:row>108</xdr:row>
      <xdr:rowOff>28702</xdr:rowOff>
    </xdr:to>
    <xdr:sp macro="" textlink="">
      <xdr:nvSpPr>
        <xdr:cNvPr id="841" name="楕円 840">
          <a:extLst>
            <a:ext uri="{FF2B5EF4-FFF2-40B4-BE49-F238E27FC236}">
              <a16:creationId xmlns:a16="http://schemas.microsoft.com/office/drawing/2014/main" id="{CD838338-75C2-47C5-91B0-55E5F9F513C9}"/>
            </a:ext>
          </a:extLst>
        </xdr:cNvPr>
        <xdr:cNvSpPr/>
      </xdr:nvSpPr>
      <xdr:spPr>
        <a:xfrm>
          <a:off x="17162780" y="180360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147065</xdr:rowOff>
    </xdr:from>
    <xdr:to>
      <xdr:col>107</xdr:col>
      <xdr:colOff>50800</xdr:colOff>
      <xdr:row>107</xdr:row>
      <xdr:rowOff>149352</xdr:rowOff>
    </xdr:to>
    <xdr:cxnSp macro="">
      <xdr:nvCxnSpPr>
        <xdr:cNvPr id="842" name="直線コネクタ 841">
          <a:extLst>
            <a:ext uri="{FF2B5EF4-FFF2-40B4-BE49-F238E27FC236}">
              <a16:creationId xmlns:a16="http://schemas.microsoft.com/office/drawing/2014/main" id="{11AE29E1-9585-48C4-B0ED-17663908C5BC}"/>
            </a:ext>
          </a:extLst>
        </xdr:cNvPr>
        <xdr:cNvCxnSpPr/>
      </xdr:nvCxnSpPr>
      <xdr:spPr>
        <a:xfrm flipV="1">
          <a:off x="17213580" y="18084545"/>
          <a:ext cx="7747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96265</xdr:rowOff>
    </xdr:from>
    <xdr:to>
      <xdr:col>98</xdr:col>
      <xdr:colOff>38100</xdr:colOff>
      <xdr:row>108</xdr:row>
      <xdr:rowOff>26415</xdr:rowOff>
    </xdr:to>
    <xdr:sp macro="" textlink="">
      <xdr:nvSpPr>
        <xdr:cNvPr id="843" name="楕円 842">
          <a:extLst>
            <a:ext uri="{FF2B5EF4-FFF2-40B4-BE49-F238E27FC236}">
              <a16:creationId xmlns:a16="http://schemas.microsoft.com/office/drawing/2014/main" id="{3D4E3C89-BE97-4119-8B25-3C6CF8102657}"/>
            </a:ext>
          </a:extLst>
        </xdr:cNvPr>
        <xdr:cNvSpPr/>
      </xdr:nvSpPr>
      <xdr:spPr>
        <a:xfrm>
          <a:off x="16388080" y="180337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147065</xdr:rowOff>
    </xdr:from>
    <xdr:to>
      <xdr:col>102</xdr:col>
      <xdr:colOff>114300</xdr:colOff>
      <xdr:row>107</xdr:row>
      <xdr:rowOff>149352</xdr:rowOff>
    </xdr:to>
    <xdr:cxnSp macro="">
      <xdr:nvCxnSpPr>
        <xdr:cNvPr id="844" name="直線コネクタ 843">
          <a:extLst>
            <a:ext uri="{FF2B5EF4-FFF2-40B4-BE49-F238E27FC236}">
              <a16:creationId xmlns:a16="http://schemas.microsoft.com/office/drawing/2014/main" id="{50BAFE3A-48BF-45CA-9263-F7671DB57819}"/>
            </a:ext>
          </a:extLst>
        </xdr:cNvPr>
        <xdr:cNvCxnSpPr/>
      </xdr:nvCxnSpPr>
      <xdr:spPr>
        <a:xfrm>
          <a:off x="16431260" y="18084545"/>
          <a:ext cx="78232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118381</xdr:rowOff>
    </xdr:from>
    <xdr:ext cx="469744" cy="259045"/>
    <xdr:sp macro="" textlink="">
      <xdr:nvSpPr>
        <xdr:cNvPr id="845" name="n_1aveValue【公民館】&#10;一人当たり面積">
          <a:extLst>
            <a:ext uri="{FF2B5EF4-FFF2-40B4-BE49-F238E27FC236}">
              <a16:creationId xmlns:a16="http://schemas.microsoft.com/office/drawing/2014/main" id="{5BCA3C78-0E14-41FA-86A6-67B0520F09D4}"/>
            </a:ext>
          </a:extLst>
        </xdr:cNvPr>
        <xdr:cNvSpPr txBox="1"/>
      </xdr:nvSpPr>
      <xdr:spPr>
        <a:xfrm>
          <a:off x="18561127" y="1772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122953</xdr:rowOff>
    </xdr:from>
    <xdr:ext cx="469744" cy="259045"/>
    <xdr:sp macro="" textlink="">
      <xdr:nvSpPr>
        <xdr:cNvPr id="846" name="n_2aveValue【公民館】&#10;一人当たり面積">
          <a:extLst>
            <a:ext uri="{FF2B5EF4-FFF2-40B4-BE49-F238E27FC236}">
              <a16:creationId xmlns:a16="http://schemas.microsoft.com/office/drawing/2014/main" id="{14008927-660F-40B4-BBE2-5AA143CC43EE}"/>
            </a:ext>
          </a:extLst>
        </xdr:cNvPr>
        <xdr:cNvSpPr txBox="1"/>
      </xdr:nvSpPr>
      <xdr:spPr>
        <a:xfrm>
          <a:off x="17776267" y="1772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122953</xdr:rowOff>
    </xdr:from>
    <xdr:ext cx="469744" cy="259045"/>
    <xdr:sp macro="" textlink="">
      <xdr:nvSpPr>
        <xdr:cNvPr id="847" name="n_3aveValue【公民館】&#10;一人当たり面積">
          <a:extLst>
            <a:ext uri="{FF2B5EF4-FFF2-40B4-BE49-F238E27FC236}">
              <a16:creationId xmlns:a16="http://schemas.microsoft.com/office/drawing/2014/main" id="{4818C3F8-8841-4F44-AAD9-EC819D4A5E0C}"/>
            </a:ext>
          </a:extLst>
        </xdr:cNvPr>
        <xdr:cNvSpPr txBox="1"/>
      </xdr:nvSpPr>
      <xdr:spPr>
        <a:xfrm>
          <a:off x="17001567" y="1772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118381</xdr:rowOff>
    </xdr:from>
    <xdr:ext cx="469744" cy="259045"/>
    <xdr:sp macro="" textlink="">
      <xdr:nvSpPr>
        <xdr:cNvPr id="848" name="n_4aveValue【公民館】&#10;一人当たり面積">
          <a:extLst>
            <a:ext uri="{FF2B5EF4-FFF2-40B4-BE49-F238E27FC236}">
              <a16:creationId xmlns:a16="http://schemas.microsoft.com/office/drawing/2014/main" id="{EE8BF27A-CFEC-4FF5-B1D8-CE0C9FC437B2}"/>
            </a:ext>
          </a:extLst>
        </xdr:cNvPr>
        <xdr:cNvSpPr txBox="1"/>
      </xdr:nvSpPr>
      <xdr:spPr>
        <a:xfrm>
          <a:off x="16226867" y="1772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22114</xdr:rowOff>
    </xdr:from>
    <xdr:ext cx="469744" cy="259045"/>
    <xdr:sp macro="" textlink="">
      <xdr:nvSpPr>
        <xdr:cNvPr id="849" name="n_1mainValue【公民館】&#10;一人当たり面積">
          <a:extLst>
            <a:ext uri="{FF2B5EF4-FFF2-40B4-BE49-F238E27FC236}">
              <a16:creationId xmlns:a16="http://schemas.microsoft.com/office/drawing/2014/main" id="{26576719-8E08-4351-92E6-330913358B05}"/>
            </a:ext>
          </a:extLst>
        </xdr:cNvPr>
        <xdr:cNvSpPr txBox="1"/>
      </xdr:nvSpPr>
      <xdr:spPr>
        <a:xfrm>
          <a:off x="18561127" y="1812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17542</xdr:rowOff>
    </xdr:from>
    <xdr:ext cx="469744" cy="259045"/>
    <xdr:sp macro="" textlink="">
      <xdr:nvSpPr>
        <xdr:cNvPr id="850" name="n_2mainValue【公民館】&#10;一人当たり面積">
          <a:extLst>
            <a:ext uri="{FF2B5EF4-FFF2-40B4-BE49-F238E27FC236}">
              <a16:creationId xmlns:a16="http://schemas.microsoft.com/office/drawing/2014/main" id="{EF1D0B76-4E84-4C55-8230-090263FFBC47}"/>
            </a:ext>
          </a:extLst>
        </xdr:cNvPr>
        <xdr:cNvSpPr txBox="1"/>
      </xdr:nvSpPr>
      <xdr:spPr>
        <a:xfrm>
          <a:off x="17776267" y="1812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19829</xdr:rowOff>
    </xdr:from>
    <xdr:ext cx="469744" cy="259045"/>
    <xdr:sp macro="" textlink="">
      <xdr:nvSpPr>
        <xdr:cNvPr id="851" name="n_3mainValue【公民館】&#10;一人当たり面積">
          <a:extLst>
            <a:ext uri="{FF2B5EF4-FFF2-40B4-BE49-F238E27FC236}">
              <a16:creationId xmlns:a16="http://schemas.microsoft.com/office/drawing/2014/main" id="{09166E60-7B71-4376-912B-964F7E99FA10}"/>
            </a:ext>
          </a:extLst>
        </xdr:cNvPr>
        <xdr:cNvSpPr txBox="1"/>
      </xdr:nvSpPr>
      <xdr:spPr>
        <a:xfrm>
          <a:off x="17001567" y="1812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17542</xdr:rowOff>
    </xdr:from>
    <xdr:ext cx="469744" cy="259045"/>
    <xdr:sp macro="" textlink="">
      <xdr:nvSpPr>
        <xdr:cNvPr id="852" name="n_4mainValue【公民館】&#10;一人当たり面積">
          <a:extLst>
            <a:ext uri="{FF2B5EF4-FFF2-40B4-BE49-F238E27FC236}">
              <a16:creationId xmlns:a16="http://schemas.microsoft.com/office/drawing/2014/main" id="{059774A7-F98E-4534-AC4C-BCC1815621DE}"/>
            </a:ext>
          </a:extLst>
        </xdr:cNvPr>
        <xdr:cNvSpPr txBox="1"/>
      </xdr:nvSpPr>
      <xdr:spPr>
        <a:xfrm>
          <a:off x="16226867" y="1812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A2C6E76A-DA54-405B-AFC8-E9E8E1102F78}"/>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0E0E7F70-0D13-4BC1-89C5-8F4326F4D462}"/>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27A036CD-4C3B-4533-9FBC-66C2B721481F}"/>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a:t>
          </a:r>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公営住宅及び公民館である。</a:t>
          </a:r>
          <a:endParaRPr lang="en-US" altLang="ja-JP"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endParaRPr>
        </a:p>
        <a:p>
          <a:r>
            <a:rPr kumimoji="1" lang="ja-JP" altLang="en-US" sz="1300">
              <a:latin typeface="ＭＳ Ｐゴシック" panose="020B0600070205080204" pitchFamily="50" charset="-128"/>
              <a:ea typeface="ＭＳ Ｐゴシック" panose="020B0600070205080204" pitchFamily="50" charset="-128"/>
            </a:rPr>
            <a:t>公営住宅については、公営住宅等長寿命化計画に基づき、外壁改修や屋上防水改修等の老朽化対策を計画的に実施するとともに、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新たな入居募集を停止している</a:t>
          </a:r>
          <a:r>
            <a:rPr kumimoji="1" lang="ja-JP" altLang="en-US" sz="1300">
              <a:latin typeface="ＭＳ Ｐゴシック" panose="020B0600070205080204" pitchFamily="50" charset="-128"/>
              <a:ea typeface="ＭＳ Ｐゴシック" panose="020B0600070205080204" pitchFamily="50" charset="-128"/>
            </a:rPr>
            <a:t>春日住宅の今後のあり方について引き続き検討をしていく。</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公民館については、建設以来大規模な改修工事を行っていない旭公民館について令和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年度に改修工事完了を予定している。また、ほかの公民館においても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予防保全を含め、計画的な改修などを行い、長寿命化を図る必要がある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その他施設においても、老朽化した施設を公共施設再配置計画で定めた継続、廃止等の方針に従い、施設の保有量を減らした上で、継続施設については公共施設個別施設計画に基づく改修等を実施していく。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5B25487-1B65-45E8-871D-E3321FC3C191}"/>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AC62EE7-290A-47D5-82D4-8F370F472F4C}"/>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E550F60-4CB9-47D5-88B2-A881A4B110D3}"/>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7E3B2C5-6F98-4A21-9324-43E8DB57E354}"/>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千葉県四街道市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C3E455C-649C-41F3-BFC8-55A6E7AA3637}"/>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0BCB25A-13CD-43FB-A15F-8AFCD643773D}"/>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288E753-61A3-4A76-8201-8D2FEDED190A}"/>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C6A5152-F1F1-46C2-847E-559A65ABA1AD}"/>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24B0978-094C-49DB-9451-20D27881606F}"/>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7C20609-D57C-435A-AB7F-ACCDED0EFBF4}"/>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96,479
93,110
34.52
37,839,687
35,290,191
1,709,448
18,724,454
20,506,960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0F4A2E3-0880-4B3F-9125-12FA41D37BE6}"/>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3FEE84B-FDBA-46C3-AEE0-F4D6E77A5FF7}"/>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A8AE2C1-5542-4320-B109-5096CEDEC36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19D7ED5-ADAE-4FBF-9767-558BDD87636D}"/>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2687776-F38C-4E8D-B8EB-DE9834BDA63C}"/>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BBC1008-F145-48E4-8DBA-3F14437B4C0C}"/>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7D824AA-E542-4A30-B167-6257EE1D1128}"/>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32580F4-AF41-48DA-ABA6-33D15D57A1E2}"/>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0DC9709-3133-41DF-B031-D29C0064B0DD}"/>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AB6F4A6-ECC8-4A3C-9960-96E5F96CD5F8}"/>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435D0AE-D65F-4961-8783-066A24FA4C92}"/>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7967CEF-A1A0-41BA-93D9-04AC74A34D52}"/>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023829F-2EEC-40A1-8AA8-15C8A1FE1675}"/>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5F0FB05-BB49-470F-B64B-9D2AF166FE9B}"/>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0B40F66-3BC9-4C8F-8352-04CD4965399C}"/>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4C70F78-B9DF-410E-915B-34459026499D}"/>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0BA166D-8D8E-4B7F-A672-8A14A52AF162}"/>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A391F51-EEBB-4793-BE10-2D92554F1E51}"/>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A4D5956-0B75-425E-9EF2-8816A6DA76D7}"/>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2BC23A2-927F-4922-8A34-ABFFE49FD5A7}"/>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0219101-C917-4252-A1E6-9A428DCD6DA1}"/>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5734A36-48A7-4188-B17E-34D287A437B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4FA41A5-4267-498E-97D4-68BFAD87652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DAEA472-AE88-4DCC-AC59-0277C6152D01}"/>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E2E8125-2658-496E-8006-E59BEC33B414}"/>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90FAD6D-B992-42D6-A44D-205E05216EAB}"/>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8536E03-1037-475F-B15D-23E4B6B2510A}"/>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6CB09E5-C07F-4DD5-A121-6E0B75057B87}"/>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EF3053D-845D-4A51-A837-0D739C621ECB}"/>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10BD486-ABD2-4830-9E30-E802E29E12C6}"/>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65A21E8-DE7A-4380-BDE2-A0760DAFB35E}"/>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D43F723-5EDD-47FE-9CF7-63EDCDD24EAB}"/>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829FABE2-131F-4CCB-9CA4-5232F646EA91}"/>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B9A884D-0DBE-43EF-869D-46E8E5F47576}"/>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6F8D74A-B3C9-416C-907D-13DDA16339EC}"/>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474DBDC2-B379-4ACA-9A54-AE1AF3E85F47}"/>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92BC901-EBC3-4B44-90E9-D45C4B8EC205}"/>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A7295CB-B37D-46CC-96DA-7DA2828B13F4}"/>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AFF6C01-A588-4378-B06B-8DA603D8DE96}"/>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16463BB2-C624-49AE-B89C-2F7F3EF5CDBA}"/>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859FC1C-57D7-4751-A25C-22E945A8F1B9}"/>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60E14CA-5962-4B17-A5FA-8E58F91DE9BC}"/>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4F63B930-AEC4-44FB-A86C-D5243F976AAD}"/>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BCC2F3E2-19CF-4766-B9FB-B1ECCF727C54}"/>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D8AE58C2-58AE-4B8C-88A2-2FBB4BA35C3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1F5001D4-2E8B-4AFF-AC8E-14015B4CD1A2}"/>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AF62DC5B-F646-4D04-A405-D2F029812B06}"/>
            </a:ext>
          </a:extLst>
        </xdr:cNvPr>
        <xdr:cNvCxnSpPr/>
      </xdr:nvCxnSpPr>
      <xdr:spPr>
        <a:xfrm flipV="1">
          <a:off x="4086225" y="5624648"/>
          <a:ext cx="0" cy="149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a:extLst>
            <a:ext uri="{FF2B5EF4-FFF2-40B4-BE49-F238E27FC236}">
              <a16:creationId xmlns:a16="http://schemas.microsoft.com/office/drawing/2014/main" id="{79E507DD-DFA4-4F97-9C07-39EEC6EC14E1}"/>
            </a:ext>
          </a:extLst>
        </xdr:cNvPr>
        <xdr:cNvSpPr txBox="1"/>
      </xdr:nvSpPr>
      <xdr:spPr>
        <a:xfrm>
          <a:off x="4124960" y="712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AED5856B-4348-447E-AEC7-38D5226DD0EE}"/>
            </a:ext>
          </a:extLst>
        </xdr:cNvPr>
        <xdr:cNvCxnSpPr/>
      </xdr:nvCxnSpPr>
      <xdr:spPr>
        <a:xfrm>
          <a:off x="4020820" y="71203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29243010-7DB0-42AE-B130-1DE9C0BCC2BC}"/>
            </a:ext>
          </a:extLst>
        </xdr:cNvPr>
        <xdr:cNvSpPr txBox="1"/>
      </xdr:nvSpPr>
      <xdr:spPr>
        <a:xfrm>
          <a:off x="4124960" y="54036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BAB8DE5A-31F8-44FF-BCC0-D5A7086551F3}"/>
            </a:ext>
          </a:extLst>
        </xdr:cNvPr>
        <xdr:cNvCxnSpPr/>
      </xdr:nvCxnSpPr>
      <xdr:spPr>
        <a:xfrm>
          <a:off x="4020820" y="56246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152780</xdr:rowOff>
    </xdr:from>
    <xdr:ext cx="405111" cy="259045"/>
    <xdr:sp macro="" textlink="">
      <xdr:nvSpPr>
        <xdr:cNvPr id="63" name="【図書館】&#10;有形固定資産減価償却率平均値テキスト">
          <a:extLst>
            <a:ext uri="{FF2B5EF4-FFF2-40B4-BE49-F238E27FC236}">
              <a16:creationId xmlns:a16="http://schemas.microsoft.com/office/drawing/2014/main" id="{A7B440C2-E816-48DD-8107-B2D3B05787FB}"/>
            </a:ext>
          </a:extLst>
        </xdr:cNvPr>
        <xdr:cNvSpPr txBox="1"/>
      </xdr:nvSpPr>
      <xdr:spPr>
        <a:xfrm>
          <a:off x="4124960" y="61878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a:extLst>
            <a:ext uri="{FF2B5EF4-FFF2-40B4-BE49-F238E27FC236}">
              <a16:creationId xmlns:a16="http://schemas.microsoft.com/office/drawing/2014/main" id="{D50A3FC5-AE69-44E8-AED4-F5A6AB0FE9F6}"/>
            </a:ext>
          </a:extLst>
        </xdr:cNvPr>
        <xdr:cNvSpPr/>
      </xdr:nvSpPr>
      <xdr:spPr>
        <a:xfrm>
          <a:off x="4036060" y="63325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502B7132-CE1D-47A4-AB40-A33FC6B10AF8}"/>
            </a:ext>
          </a:extLst>
        </xdr:cNvPr>
        <xdr:cNvSpPr/>
      </xdr:nvSpPr>
      <xdr:spPr>
        <a:xfrm>
          <a:off x="3312160" y="62933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85C8E6A5-953E-47D0-A062-A8577B1087E3}"/>
            </a:ext>
          </a:extLst>
        </xdr:cNvPr>
        <xdr:cNvSpPr/>
      </xdr:nvSpPr>
      <xdr:spPr>
        <a:xfrm>
          <a:off x="2514600" y="62754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54792</xdr:rowOff>
    </xdr:from>
    <xdr:to>
      <xdr:col>10</xdr:col>
      <xdr:colOff>165100</xdr:colOff>
      <xdr:row>37</xdr:row>
      <xdr:rowOff>156392</xdr:rowOff>
    </xdr:to>
    <xdr:sp macro="" textlink="">
      <xdr:nvSpPr>
        <xdr:cNvPr id="67" name="フローチャート: 判断 66">
          <a:extLst>
            <a:ext uri="{FF2B5EF4-FFF2-40B4-BE49-F238E27FC236}">
              <a16:creationId xmlns:a16="http://schemas.microsoft.com/office/drawing/2014/main" id="{9BDDB323-57DF-4529-9202-752BE57D99E3}"/>
            </a:ext>
          </a:extLst>
        </xdr:cNvPr>
        <xdr:cNvSpPr/>
      </xdr:nvSpPr>
      <xdr:spPr>
        <a:xfrm>
          <a:off x="1739900" y="625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27033</xdr:rowOff>
    </xdr:from>
    <xdr:to>
      <xdr:col>6</xdr:col>
      <xdr:colOff>38100</xdr:colOff>
      <xdr:row>37</xdr:row>
      <xdr:rowOff>128633</xdr:rowOff>
    </xdr:to>
    <xdr:sp macro="" textlink="">
      <xdr:nvSpPr>
        <xdr:cNvPr id="68" name="フローチャート: 判断 67">
          <a:extLst>
            <a:ext uri="{FF2B5EF4-FFF2-40B4-BE49-F238E27FC236}">
              <a16:creationId xmlns:a16="http://schemas.microsoft.com/office/drawing/2014/main" id="{3C828601-5D2F-45AB-8360-70015DA3BE0A}"/>
            </a:ext>
          </a:extLst>
        </xdr:cNvPr>
        <xdr:cNvSpPr/>
      </xdr:nvSpPr>
      <xdr:spPr>
        <a:xfrm>
          <a:off x="965200" y="622971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02C7030-A9D7-47B2-A38F-FB9F137FCBEC}"/>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3898782-4902-4E2B-BAE4-07F408C0571D}"/>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C9D0609-473F-462B-B43B-4C3D1A5B4D16}"/>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4543AC7-9DBD-4915-A475-F65932714844}"/>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23F6F5A5-7BDC-4402-8C16-0E35D5FFC0A1}"/>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30299</xdr:rowOff>
    </xdr:from>
    <xdr:to>
      <xdr:col>24</xdr:col>
      <xdr:colOff>114300</xdr:colOff>
      <xdr:row>40</xdr:row>
      <xdr:rowOff>131899</xdr:rowOff>
    </xdr:to>
    <xdr:sp macro="" textlink="">
      <xdr:nvSpPr>
        <xdr:cNvPr id="74" name="楕円 73">
          <a:extLst>
            <a:ext uri="{FF2B5EF4-FFF2-40B4-BE49-F238E27FC236}">
              <a16:creationId xmlns:a16="http://schemas.microsoft.com/office/drawing/2014/main" id="{76864324-E98F-4365-B3BB-D6015E352D79}"/>
            </a:ext>
          </a:extLst>
        </xdr:cNvPr>
        <xdr:cNvSpPr/>
      </xdr:nvSpPr>
      <xdr:spPr>
        <a:xfrm>
          <a:off x="4036060" y="673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8726</xdr:rowOff>
    </xdr:from>
    <xdr:ext cx="405111" cy="259045"/>
    <xdr:sp macro="" textlink="">
      <xdr:nvSpPr>
        <xdr:cNvPr id="75" name="【図書館】&#10;有形固定資産減価償却率該当値テキスト">
          <a:extLst>
            <a:ext uri="{FF2B5EF4-FFF2-40B4-BE49-F238E27FC236}">
              <a16:creationId xmlns:a16="http://schemas.microsoft.com/office/drawing/2014/main" id="{00F5FB07-0D26-4603-86DF-B51FB01F866D}"/>
            </a:ext>
          </a:extLst>
        </xdr:cNvPr>
        <xdr:cNvSpPr txBox="1"/>
      </xdr:nvSpPr>
      <xdr:spPr>
        <a:xfrm>
          <a:off x="4124960" y="6714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165826</xdr:rowOff>
    </xdr:from>
    <xdr:to>
      <xdr:col>20</xdr:col>
      <xdr:colOff>38100</xdr:colOff>
      <xdr:row>40</xdr:row>
      <xdr:rowOff>95976</xdr:rowOff>
    </xdr:to>
    <xdr:sp macro="" textlink="">
      <xdr:nvSpPr>
        <xdr:cNvPr id="76" name="楕円 75">
          <a:extLst>
            <a:ext uri="{FF2B5EF4-FFF2-40B4-BE49-F238E27FC236}">
              <a16:creationId xmlns:a16="http://schemas.microsoft.com/office/drawing/2014/main" id="{270F4149-47B5-4BC3-821C-3A33CB5EDC28}"/>
            </a:ext>
          </a:extLst>
        </xdr:cNvPr>
        <xdr:cNvSpPr/>
      </xdr:nvSpPr>
      <xdr:spPr>
        <a:xfrm>
          <a:off x="3312160" y="67037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45176</xdr:rowOff>
    </xdr:from>
    <xdr:to>
      <xdr:col>24</xdr:col>
      <xdr:colOff>63500</xdr:colOff>
      <xdr:row>40</xdr:row>
      <xdr:rowOff>81099</xdr:rowOff>
    </xdr:to>
    <xdr:cxnSp macro="">
      <xdr:nvCxnSpPr>
        <xdr:cNvPr id="77" name="直線コネクタ 76">
          <a:extLst>
            <a:ext uri="{FF2B5EF4-FFF2-40B4-BE49-F238E27FC236}">
              <a16:creationId xmlns:a16="http://schemas.microsoft.com/office/drawing/2014/main" id="{4BBD5C72-38AB-40F9-A1D5-0A9631A7A74A}"/>
            </a:ext>
          </a:extLst>
        </xdr:cNvPr>
        <xdr:cNvCxnSpPr/>
      </xdr:nvCxnSpPr>
      <xdr:spPr>
        <a:xfrm>
          <a:off x="3355340" y="6750776"/>
          <a:ext cx="7315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97246</xdr:rowOff>
    </xdr:from>
    <xdr:to>
      <xdr:col>15</xdr:col>
      <xdr:colOff>101600</xdr:colOff>
      <xdr:row>40</xdr:row>
      <xdr:rowOff>27396</xdr:rowOff>
    </xdr:to>
    <xdr:sp macro="" textlink="">
      <xdr:nvSpPr>
        <xdr:cNvPr id="78" name="楕円 77">
          <a:extLst>
            <a:ext uri="{FF2B5EF4-FFF2-40B4-BE49-F238E27FC236}">
              <a16:creationId xmlns:a16="http://schemas.microsoft.com/office/drawing/2014/main" id="{F5937F3D-E33B-4BC8-ACB4-F35CA078C055}"/>
            </a:ext>
          </a:extLst>
        </xdr:cNvPr>
        <xdr:cNvSpPr/>
      </xdr:nvSpPr>
      <xdr:spPr>
        <a:xfrm>
          <a:off x="2514600" y="66352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148046</xdr:rowOff>
    </xdr:from>
    <xdr:to>
      <xdr:col>19</xdr:col>
      <xdr:colOff>177800</xdr:colOff>
      <xdr:row>40</xdr:row>
      <xdr:rowOff>45176</xdr:rowOff>
    </xdr:to>
    <xdr:cxnSp macro="">
      <xdr:nvCxnSpPr>
        <xdr:cNvPr id="79" name="直線コネクタ 78">
          <a:extLst>
            <a:ext uri="{FF2B5EF4-FFF2-40B4-BE49-F238E27FC236}">
              <a16:creationId xmlns:a16="http://schemas.microsoft.com/office/drawing/2014/main" id="{10B24473-D27C-4D65-980D-5681B510048A}"/>
            </a:ext>
          </a:extLst>
        </xdr:cNvPr>
        <xdr:cNvCxnSpPr/>
      </xdr:nvCxnSpPr>
      <xdr:spPr>
        <a:xfrm>
          <a:off x="2565400" y="6686006"/>
          <a:ext cx="78994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62956</xdr:rowOff>
    </xdr:from>
    <xdr:to>
      <xdr:col>10</xdr:col>
      <xdr:colOff>165100</xdr:colOff>
      <xdr:row>39</xdr:row>
      <xdr:rowOff>164556</xdr:rowOff>
    </xdr:to>
    <xdr:sp macro="" textlink="">
      <xdr:nvSpPr>
        <xdr:cNvPr id="80" name="楕円 79">
          <a:extLst>
            <a:ext uri="{FF2B5EF4-FFF2-40B4-BE49-F238E27FC236}">
              <a16:creationId xmlns:a16="http://schemas.microsoft.com/office/drawing/2014/main" id="{AB2B1B47-45F5-47E3-8C5A-BF35D4C37659}"/>
            </a:ext>
          </a:extLst>
        </xdr:cNvPr>
        <xdr:cNvSpPr/>
      </xdr:nvSpPr>
      <xdr:spPr>
        <a:xfrm>
          <a:off x="1739900" y="660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113756</xdr:rowOff>
    </xdr:from>
    <xdr:to>
      <xdr:col>15</xdr:col>
      <xdr:colOff>50800</xdr:colOff>
      <xdr:row>39</xdr:row>
      <xdr:rowOff>148046</xdr:rowOff>
    </xdr:to>
    <xdr:cxnSp macro="">
      <xdr:nvCxnSpPr>
        <xdr:cNvPr id="81" name="直線コネクタ 80">
          <a:extLst>
            <a:ext uri="{FF2B5EF4-FFF2-40B4-BE49-F238E27FC236}">
              <a16:creationId xmlns:a16="http://schemas.microsoft.com/office/drawing/2014/main" id="{81C8B7B5-328C-4988-BB17-7EDF9ED48320}"/>
            </a:ext>
          </a:extLst>
        </xdr:cNvPr>
        <xdr:cNvCxnSpPr/>
      </xdr:nvCxnSpPr>
      <xdr:spPr>
        <a:xfrm>
          <a:off x="1790700" y="6651716"/>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123372</xdr:rowOff>
    </xdr:from>
    <xdr:to>
      <xdr:col>6</xdr:col>
      <xdr:colOff>38100</xdr:colOff>
      <xdr:row>40</xdr:row>
      <xdr:rowOff>53522</xdr:rowOff>
    </xdr:to>
    <xdr:sp macro="" textlink="">
      <xdr:nvSpPr>
        <xdr:cNvPr id="82" name="楕円 81">
          <a:extLst>
            <a:ext uri="{FF2B5EF4-FFF2-40B4-BE49-F238E27FC236}">
              <a16:creationId xmlns:a16="http://schemas.microsoft.com/office/drawing/2014/main" id="{FAA259C6-2D9A-4F6C-ABE4-45F2AB708660}"/>
            </a:ext>
          </a:extLst>
        </xdr:cNvPr>
        <xdr:cNvSpPr/>
      </xdr:nvSpPr>
      <xdr:spPr>
        <a:xfrm>
          <a:off x="965200" y="66613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113756</xdr:rowOff>
    </xdr:from>
    <xdr:to>
      <xdr:col>10</xdr:col>
      <xdr:colOff>114300</xdr:colOff>
      <xdr:row>40</xdr:row>
      <xdr:rowOff>2722</xdr:rowOff>
    </xdr:to>
    <xdr:cxnSp macro="">
      <xdr:nvCxnSpPr>
        <xdr:cNvPr id="83" name="直線コネクタ 82">
          <a:extLst>
            <a:ext uri="{FF2B5EF4-FFF2-40B4-BE49-F238E27FC236}">
              <a16:creationId xmlns:a16="http://schemas.microsoft.com/office/drawing/2014/main" id="{C0D50153-5B1E-430D-87BC-6E4CCDD38AD0}"/>
            </a:ext>
          </a:extLst>
        </xdr:cNvPr>
        <xdr:cNvCxnSpPr/>
      </xdr:nvCxnSpPr>
      <xdr:spPr>
        <a:xfrm flipV="1">
          <a:off x="1008380" y="6651716"/>
          <a:ext cx="782320" cy="5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a:extLst>
            <a:ext uri="{FF2B5EF4-FFF2-40B4-BE49-F238E27FC236}">
              <a16:creationId xmlns:a16="http://schemas.microsoft.com/office/drawing/2014/main" id="{012DAE7C-253E-4793-8C72-4B38E8C1F0FA}"/>
            </a:ext>
          </a:extLst>
        </xdr:cNvPr>
        <xdr:cNvSpPr txBox="1"/>
      </xdr:nvSpPr>
      <xdr:spPr>
        <a:xfrm>
          <a:off x="317056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a:extLst>
            <a:ext uri="{FF2B5EF4-FFF2-40B4-BE49-F238E27FC236}">
              <a16:creationId xmlns:a16="http://schemas.microsoft.com/office/drawing/2014/main" id="{4EE85E52-A970-470C-937F-F860367DAB2C}"/>
            </a:ext>
          </a:extLst>
        </xdr:cNvPr>
        <xdr:cNvSpPr txBox="1"/>
      </xdr:nvSpPr>
      <xdr:spPr>
        <a:xfrm>
          <a:off x="2385704"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1469</xdr:rowOff>
    </xdr:from>
    <xdr:ext cx="405111" cy="259045"/>
    <xdr:sp macro="" textlink="">
      <xdr:nvSpPr>
        <xdr:cNvPr id="86" name="n_3aveValue【図書館】&#10;有形固定資産減価償却率">
          <a:extLst>
            <a:ext uri="{FF2B5EF4-FFF2-40B4-BE49-F238E27FC236}">
              <a16:creationId xmlns:a16="http://schemas.microsoft.com/office/drawing/2014/main" id="{E667BF18-2310-4C34-91D8-BAE74A14192B}"/>
            </a:ext>
          </a:extLst>
        </xdr:cNvPr>
        <xdr:cNvSpPr txBox="1"/>
      </xdr:nvSpPr>
      <xdr:spPr>
        <a:xfrm>
          <a:off x="1611004" y="603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145160</xdr:rowOff>
    </xdr:from>
    <xdr:ext cx="405111" cy="259045"/>
    <xdr:sp macro="" textlink="">
      <xdr:nvSpPr>
        <xdr:cNvPr id="87" name="n_4aveValue【図書館】&#10;有形固定資産減価償却率">
          <a:extLst>
            <a:ext uri="{FF2B5EF4-FFF2-40B4-BE49-F238E27FC236}">
              <a16:creationId xmlns:a16="http://schemas.microsoft.com/office/drawing/2014/main" id="{362E1FD2-F410-45EA-93B1-B0AF0A97713B}"/>
            </a:ext>
          </a:extLst>
        </xdr:cNvPr>
        <xdr:cNvSpPr txBox="1"/>
      </xdr:nvSpPr>
      <xdr:spPr>
        <a:xfrm>
          <a:off x="836304" y="601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87103</xdr:rowOff>
    </xdr:from>
    <xdr:ext cx="405111" cy="259045"/>
    <xdr:sp macro="" textlink="">
      <xdr:nvSpPr>
        <xdr:cNvPr id="88" name="n_1mainValue【図書館】&#10;有形固定資産減価償却率">
          <a:extLst>
            <a:ext uri="{FF2B5EF4-FFF2-40B4-BE49-F238E27FC236}">
              <a16:creationId xmlns:a16="http://schemas.microsoft.com/office/drawing/2014/main" id="{0415BD2B-F351-4271-81BA-B69508392E0E}"/>
            </a:ext>
          </a:extLst>
        </xdr:cNvPr>
        <xdr:cNvSpPr txBox="1"/>
      </xdr:nvSpPr>
      <xdr:spPr>
        <a:xfrm>
          <a:off x="3170564" y="6792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18523</xdr:rowOff>
    </xdr:from>
    <xdr:ext cx="405111" cy="259045"/>
    <xdr:sp macro="" textlink="">
      <xdr:nvSpPr>
        <xdr:cNvPr id="89" name="n_2mainValue【図書館】&#10;有形固定資産減価償却率">
          <a:extLst>
            <a:ext uri="{FF2B5EF4-FFF2-40B4-BE49-F238E27FC236}">
              <a16:creationId xmlns:a16="http://schemas.microsoft.com/office/drawing/2014/main" id="{18286550-EA8A-4C26-920B-FA87E65A1F95}"/>
            </a:ext>
          </a:extLst>
        </xdr:cNvPr>
        <xdr:cNvSpPr txBox="1"/>
      </xdr:nvSpPr>
      <xdr:spPr>
        <a:xfrm>
          <a:off x="2385704" y="672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155683</xdr:rowOff>
    </xdr:from>
    <xdr:ext cx="405111" cy="259045"/>
    <xdr:sp macro="" textlink="">
      <xdr:nvSpPr>
        <xdr:cNvPr id="90" name="n_3mainValue【図書館】&#10;有形固定資産減価償却率">
          <a:extLst>
            <a:ext uri="{FF2B5EF4-FFF2-40B4-BE49-F238E27FC236}">
              <a16:creationId xmlns:a16="http://schemas.microsoft.com/office/drawing/2014/main" id="{973649D0-25A8-4639-B23E-2DA4A01ED259}"/>
            </a:ext>
          </a:extLst>
        </xdr:cNvPr>
        <xdr:cNvSpPr txBox="1"/>
      </xdr:nvSpPr>
      <xdr:spPr>
        <a:xfrm>
          <a:off x="1611004" y="669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44649</xdr:rowOff>
    </xdr:from>
    <xdr:ext cx="405111" cy="259045"/>
    <xdr:sp macro="" textlink="">
      <xdr:nvSpPr>
        <xdr:cNvPr id="91" name="n_4mainValue【図書館】&#10;有形固定資産減価償却率">
          <a:extLst>
            <a:ext uri="{FF2B5EF4-FFF2-40B4-BE49-F238E27FC236}">
              <a16:creationId xmlns:a16="http://schemas.microsoft.com/office/drawing/2014/main" id="{E22EFBA7-2BE9-4A3C-BFBE-F019CBB86255}"/>
            </a:ext>
          </a:extLst>
        </xdr:cNvPr>
        <xdr:cNvSpPr txBox="1"/>
      </xdr:nvSpPr>
      <xdr:spPr>
        <a:xfrm>
          <a:off x="836304" y="675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8D73CA71-0F23-425A-9CDC-EBB8741791FD}"/>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49B7F4EA-467E-4BEA-8FB5-ADD6668FC1C5}"/>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3EA3F22-A541-4E22-8025-BD1111D840C1}"/>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65F594B3-086D-415F-86EF-95E8BB46D2B8}"/>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33CA08BB-3054-4131-A466-ADD6979817A7}"/>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F9F79BE3-AA77-485F-BC08-ED74470B3574}"/>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DBC13FAA-D761-4AF0-8113-C88F1EF6C5CC}"/>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52F0F82F-8396-415A-B2AB-DD46AC55CF05}"/>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5369E5C2-FF19-47F6-9030-C62D69824C95}"/>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D57A6776-DB4B-4D83-B361-A4AC28FFF6DB}"/>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AB3C69F7-C2CB-4F99-A3F5-E749E342FBE7}"/>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518282F6-42D7-4795-B070-D35D542D893D}"/>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9A4F3326-549F-40C5-BAC3-5A49D3F947C6}"/>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9C694776-0182-4C66-91E5-89AD915B3BEF}"/>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A9E612F8-5E97-4A33-BE90-C9A878308531}"/>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F390E052-065A-4B89-B381-2931A5F609A8}"/>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FBBEEE8-0A36-42DD-87B5-31763B1EFBC9}"/>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16081CD5-2B5D-4481-A352-9F419FB0B23E}"/>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A85D51C0-F460-40DF-AD4F-C443B9EE9C65}"/>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C6B9DA6C-661E-4624-B44E-9646DD1BADB7}"/>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72AC23AB-78E9-44EF-A44E-7AC034F77BE9}"/>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4344A860-35FF-4F7F-B27A-FF414EE2656E}"/>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6B610FF2-51AE-4FEB-8DF3-BF0EB1DEAA15}"/>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a:extLst>
            <a:ext uri="{FF2B5EF4-FFF2-40B4-BE49-F238E27FC236}">
              <a16:creationId xmlns:a16="http://schemas.microsoft.com/office/drawing/2014/main" id="{1198273A-7CF9-421E-BADA-4923E5638A09}"/>
            </a:ext>
          </a:extLst>
        </xdr:cNvPr>
        <xdr:cNvCxnSpPr/>
      </xdr:nvCxnSpPr>
      <xdr:spPr>
        <a:xfrm flipV="1">
          <a:off x="9219565" y="556387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a:extLst>
            <a:ext uri="{FF2B5EF4-FFF2-40B4-BE49-F238E27FC236}">
              <a16:creationId xmlns:a16="http://schemas.microsoft.com/office/drawing/2014/main" id="{7B6444F4-7DA2-4902-BAA0-3E8455B1F94A}"/>
            </a:ext>
          </a:extLst>
        </xdr:cNvPr>
        <xdr:cNvSpPr txBox="1"/>
      </xdr:nvSpPr>
      <xdr:spPr>
        <a:xfrm>
          <a:off x="9258300" y="705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03BB90C0-3301-4EED-9A68-32AB6C9A9F1C}"/>
            </a:ext>
          </a:extLst>
        </xdr:cNvPr>
        <xdr:cNvCxnSpPr/>
      </xdr:nvCxnSpPr>
      <xdr:spPr>
        <a:xfrm>
          <a:off x="9154160" y="70535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a:extLst>
            <a:ext uri="{FF2B5EF4-FFF2-40B4-BE49-F238E27FC236}">
              <a16:creationId xmlns:a16="http://schemas.microsoft.com/office/drawing/2014/main" id="{FF32BA79-035E-48B5-8021-8EA6498DC275}"/>
            </a:ext>
          </a:extLst>
        </xdr:cNvPr>
        <xdr:cNvSpPr txBox="1"/>
      </xdr:nvSpPr>
      <xdr:spPr>
        <a:xfrm>
          <a:off x="9258300" y="534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C0A7946E-1DA4-4E9E-BC61-D70AD8F23BBF}"/>
            </a:ext>
          </a:extLst>
        </xdr:cNvPr>
        <xdr:cNvCxnSpPr/>
      </xdr:nvCxnSpPr>
      <xdr:spPr>
        <a:xfrm>
          <a:off x="9154160" y="5563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149877</xdr:rowOff>
    </xdr:from>
    <xdr:ext cx="469744" cy="259045"/>
    <xdr:sp macro="" textlink="">
      <xdr:nvSpPr>
        <xdr:cNvPr id="120" name="【図書館】&#10;一人当たり面積平均値テキスト">
          <a:extLst>
            <a:ext uri="{FF2B5EF4-FFF2-40B4-BE49-F238E27FC236}">
              <a16:creationId xmlns:a16="http://schemas.microsoft.com/office/drawing/2014/main" id="{5B92A48C-ABD1-4B3E-99DA-ED78EC74C88F}"/>
            </a:ext>
          </a:extLst>
        </xdr:cNvPr>
        <xdr:cNvSpPr txBox="1"/>
      </xdr:nvSpPr>
      <xdr:spPr>
        <a:xfrm>
          <a:off x="9258300" y="6352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a:extLst>
            <a:ext uri="{FF2B5EF4-FFF2-40B4-BE49-F238E27FC236}">
              <a16:creationId xmlns:a16="http://schemas.microsoft.com/office/drawing/2014/main" id="{BBF84A89-07F1-4A23-9165-A20BBAC5517F}"/>
            </a:ext>
          </a:extLst>
        </xdr:cNvPr>
        <xdr:cNvSpPr/>
      </xdr:nvSpPr>
      <xdr:spPr>
        <a:xfrm>
          <a:off x="9192260" y="64973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a:extLst>
            <a:ext uri="{FF2B5EF4-FFF2-40B4-BE49-F238E27FC236}">
              <a16:creationId xmlns:a16="http://schemas.microsoft.com/office/drawing/2014/main" id="{7736E2A4-C78A-428F-AEB4-F0E1DA00AF56}"/>
            </a:ext>
          </a:extLst>
        </xdr:cNvPr>
        <xdr:cNvSpPr/>
      </xdr:nvSpPr>
      <xdr:spPr>
        <a:xfrm>
          <a:off x="8445500" y="6510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a:extLst>
            <a:ext uri="{FF2B5EF4-FFF2-40B4-BE49-F238E27FC236}">
              <a16:creationId xmlns:a16="http://schemas.microsoft.com/office/drawing/2014/main" id="{1F96BB7C-31E9-44A6-B108-1A6A6C2D79CD}"/>
            </a:ext>
          </a:extLst>
        </xdr:cNvPr>
        <xdr:cNvSpPr/>
      </xdr:nvSpPr>
      <xdr:spPr>
        <a:xfrm>
          <a:off x="7670800" y="65100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152400</xdr:rowOff>
    </xdr:from>
    <xdr:to>
      <xdr:col>41</xdr:col>
      <xdr:colOff>101600</xdr:colOff>
      <xdr:row>39</xdr:row>
      <xdr:rowOff>82550</xdr:rowOff>
    </xdr:to>
    <xdr:sp macro="" textlink="">
      <xdr:nvSpPr>
        <xdr:cNvPr id="124" name="フローチャート: 判断 123">
          <a:extLst>
            <a:ext uri="{FF2B5EF4-FFF2-40B4-BE49-F238E27FC236}">
              <a16:creationId xmlns:a16="http://schemas.microsoft.com/office/drawing/2014/main" id="{88C77445-D9D7-498A-8C43-79C503587E31}"/>
            </a:ext>
          </a:extLst>
        </xdr:cNvPr>
        <xdr:cNvSpPr/>
      </xdr:nvSpPr>
      <xdr:spPr>
        <a:xfrm>
          <a:off x="6873240" y="6522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165100</xdr:rowOff>
    </xdr:from>
    <xdr:to>
      <xdr:col>36</xdr:col>
      <xdr:colOff>165100</xdr:colOff>
      <xdr:row>39</xdr:row>
      <xdr:rowOff>95250</xdr:rowOff>
    </xdr:to>
    <xdr:sp macro="" textlink="">
      <xdr:nvSpPr>
        <xdr:cNvPr id="125" name="フローチャート: 判断 124">
          <a:extLst>
            <a:ext uri="{FF2B5EF4-FFF2-40B4-BE49-F238E27FC236}">
              <a16:creationId xmlns:a16="http://schemas.microsoft.com/office/drawing/2014/main" id="{8763A49C-234C-4673-A723-4D42C3B988CA}"/>
            </a:ext>
          </a:extLst>
        </xdr:cNvPr>
        <xdr:cNvSpPr/>
      </xdr:nvSpPr>
      <xdr:spPr>
        <a:xfrm>
          <a:off x="6098540" y="65354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C16FCE0-8FEE-4EA6-9FE9-DF916E28F7CA}"/>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40AE9AC-738B-4BFC-B883-C599B4C68F2C}"/>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ED7A590-7AED-436C-9E2B-F99AF7997F1C}"/>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814256E-3AF8-4B34-A14D-66BDFCEE251E}"/>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AF9C6CEB-149F-49E2-98CF-FD67495C7E7C}"/>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88900</xdr:rowOff>
    </xdr:from>
    <xdr:to>
      <xdr:col>55</xdr:col>
      <xdr:colOff>50800</xdr:colOff>
      <xdr:row>41</xdr:row>
      <xdr:rowOff>19050</xdr:rowOff>
    </xdr:to>
    <xdr:sp macro="" textlink="">
      <xdr:nvSpPr>
        <xdr:cNvPr id="131" name="楕円 130">
          <a:extLst>
            <a:ext uri="{FF2B5EF4-FFF2-40B4-BE49-F238E27FC236}">
              <a16:creationId xmlns:a16="http://schemas.microsoft.com/office/drawing/2014/main" id="{4E161EEF-6D79-49B7-8E1A-3F25B52EDD8E}"/>
            </a:ext>
          </a:extLst>
        </xdr:cNvPr>
        <xdr:cNvSpPr/>
      </xdr:nvSpPr>
      <xdr:spPr>
        <a:xfrm>
          <a:off x="9192260" y="67945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67327</xdr:rowOff>
    </xdr:from>
    <xdr:ext cx="469744" cy="259045"/>
    <xdr:sp macro="" textlink="">
      <xdr:nvSpPr>
        <xdr:cNvPr id="132" name="【図書館】&#10;一人当たり面積該当値テキスト">
          <a:extLst>
            <a:ext uri="{FF2B5EF4-FFF2-40B4-BE49-F238E27FC236}">
              <a16:creationId xmlns:a16="http://schemas.microsoft.com/office/drawing/2014/main" id="{56E96381-87E0-493D-BF01-E5581F250CB1}"/>
            </a:ext>
          </a:extLst>
        </xdr:cNvPr>
        <xdr:cNvSpPr txBox="1"/>
      </xdr:nvSpPr>
      <xdr:spPr>
        <a:xfrm>
          <a:off x="9258300" y="67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88900</xdr:rowOff>
    </xdr:from>
    <xdr:to>
      <xdr:col>50</xdr:col>
      <xdr:colOff>165100</xdr:colOff>
      <xdr:row>41</xdr:row>
      <xdr:rowOff>19050</xdr:rowOff>
    </xdr:to>
    <xdr:sp macro="" textlink="">
      <xdr:nvSpPr>
        <xdr:cNvPr id="133" name="楕円 132">
          <a:extLst>
            <a:ext uri="{FF2B5EF4-FFF2-40B4-BE49-F238E27FC236}">
              <a16:creationId xmlns:a16="http://schemas.microsoft.com/office/drawing/2014/main" id="{67515EAC-18AD-4BEA-9D1F-27C7C12275B5}"/>
            </a:ext>
          </a:extLst>
        </xdr:cNvPr>
        <xdr:cNvSpPr/>
      </xdr:nvSpPr>
      <xdr:spPr>
        <a:xfrm>
          <a:off x="8445500" y="6794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139700</xdr:rowOff>
    </xdr:from>
    <xdr:to>
      <xdr:col>55</xdr:col>
      <xdr:colOff>0</xdr:colOff>
      <xdr:row>40</xdr:row>
      <xdr:rowOff>139700</xdr:rowOff>
    </xdr:to>
    <xdr:cxnSp macro="">
      <xdr:nvCxnSpPr>
        <xdr:cNvPr id="134" name="直線コネクタ 133">
          <a:extLst>
            <a:ext uri="{FF2B5EF4-FFF2-40B4-BE49-F238E27FC236}">
              <a16:creationId xmlns:a16="http://schemas.microsoft.com/office/drawing/2014/main" id="{92F5124E-D123-4E10-927C-54985EF4B097}"/>
            </a:ext>
          </a:extLst>
        </xdr:cNvPr>
        <xdr:cNvCxnSpPr/>
      </xdr:nvCxnSpPr>
      <xdr:spPr>
        <a:xfrm>
          <a:off x="8496300" y="684530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88900</xdr:rowOff>
    </xdr:from>
    <xdr:to>
      <xdr:col>46</xdr:col>
      <xdr:colOff>38100</xdr:colOff>
      <xdr:row>41</xdr:row>
      <xdr:rowOff>19050</xdr:rowOff>
    </xdr:to>
    <xdr:sp macro="" textlink="">
      <xdr:nvSpPr>
        <xdr:cNvPr id="135" name="楕円 134">
          <a:extLst>
            <a:ext uri="{FF2B5EF4-FFF2-40B4-BE49-F238E27FC236}">
              <a16:creationId xmlns:a16="http://schemas.microsoft.com/office/drawing/2014/main" id="{A881AF96-4648-46AF-A62C-2DB522DA68E8}"/>
            </a:ext>
          </a:extLst>
        </xdr:cNvPr>
        <xdr:cNvSpPr/>
      </xdr:nvSpPr>
      <xdr:spPr>
        <a:xfrm>
          <a:off x="7670800" y="67945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139700</xdr:rowOff>
    </xdr:from>
    <xdr:to>
      <xdr:col>50</xdr:col>
      <xdr:colOff>114300</xdr:colOff>
      <xdr:row>40</xdr:row>
      <xdr:rowOff>139700</xdr:rowOff>
    </xdr:to>
    <xdr:cxnSp macro="">
      <xdr:nvCxnSpPr>
        <xdr:cNvPr id="136" name="直線コネクタ 135">
          <a:extLst>
            <a:ext uri="{FF2B5EF4-FFF2-40B4-BE49-F238E27FC236}">
              <a16:creationId xmlns:a16="http://schemas.microsoft.com/office/drawing/2014/main" id="{FA0834BD-41C8-4A34-9127-F4DD6957298A}"/>
            </a:ext>
          </a:extLst>
        </xdr:cNvPr>
        <xdr:cNvCxnSpPr/>
      </xdr:nvCxnSpPr>
      <xdr:spPr>
        <a:xfrm>
          <a:off x="7713980" y="684530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88900</xdr:rowOff>
    </xdr:from>
    <xdr:to>
      <xdr:col>41</xdr:col>
      <xdr:colOff>101600</xdr:colOff>
      <xdr:row>41</xdr:row>
      <xdr:rowOff>19050</xdr:rowOff>
    </xdr:to>
    <xdr:sp macro="" textlink="">
      <xdr:nvSpPr>
        <xdr:cNvPr id="137" name="楕円 136">
          <a:extLst>
            <a:ext uri="{FF2B5EF4-FFF2-40B4-BE49-F238E27FC236}">
              <a16:creationId xmlns:a16="http://schemas.microsoft.com/office/drawing/2014/main" id="{AC5FBD75-C11C-41DE-9226-C77C456C9DB6}"/>
            </a:ext>
          </a:extLst>
        </xdr:cNvPr>
        <xdr:cNvSpPr/>
      </xdr:nvSpPr>
      <xdr:spPr>
        <a:xfrm>
          <a:off x="6873240" y="6794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139700</xdr:rowOff>
    </xdr:from>
    <xdr:to>
      <xdr:col>45</xdr:col>
      <xdr:colOff>177800</xdr:colOff>
      <xdr:row>40</xdr:row>
      <xdr:rowOff>139700</xdr:rowOff>
    </xdr:to>
    <xdr:cxnSp macro="">
      <xdr:nvCxnSpPr>
        <xdr:cNvPr id="138" name="直線コネクタ 137">
          <a:extLst>
            <a:ext uri="{FF2B5EF4-FFF2-40B4-BE49-F238E27FC236}">
              <a16:creationId xmlns:a16="http://schemas.microsoft.com/office/drawing/2014/main" id="{5CB8677A-399D-487C-9119-1CB47961AFE5}"/>
            </a:ext>
          </a:extLst>
        </xdr:cNvPr>
        <xdr:cNvCxnSpPr/>
      </xdr:nvCxnSpPr>
      <xdr:spPr>
        <a:xfrm>
          <a:off x="6924040" y="684530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88900</xdr:rowOff>
    </xdr:from>
    <xdr:to>
      <xdr:col>36</xdr:col>
      <xdr:colOff>165100</xdr:colOff>
      <xdr:row>41</xdr:row>
      <xdr:rowOff>19050</xdr:rowOff>
    </xdr:to>
    <xdr:sp macro="" textlink="">
      <xdr:nvSpPr>
        <xdr:cNvPr id="139" name="楕円 138">
          <a:extLst>
            <a:ext uri="{FF2B5EF4-FFF2-40B4-BE49-F238E27FC236}">
              <a16:creationId xmlns:a16="http://schemas.microsoft.com/office/drawing/2014/main" id="{6E443594-1E87-4046-B5A7-5D2CCBC25809}"/>
            </a:ext>
          </a:extLst>
        </xdr:cNvPr>
        <xdr:cNvSpPr/>
      </xdr:nvSpPr>
      <xdr:spPr>
        <a:xfrm>
          <a:off x="6098540" y="6794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139700</xdr:rowOff>
    </xdr:from>
    <xdr:to>
      <xdr:col>41</xdr:col>
      <xdr:colOff>50800</xdr:colOff>
      <xdr:row>40</xdr:row>
      <xdr:rowOff>139700</xdr:rowOff>
    </xdr:to>
    <xdr:cxnSp macro="">
      <xdr:nvCxnSpPr>
        <xdr:cNvPr id="140" name="直線コネクタ 139">
          <a:extLst>
            <a:ext uri="{FF2B5EF4-FFF2-40B4-BE49-F238E27FC236}">
              <a16:creationId xmlns:a16="http://schemas.microsoft.com/office/drawing/2014/main" id="{81B60B8F-45FB-45CE-B7A2-92A5FE51B80F}"/>
            </a:ext>
          </a:extLst>
        </xdr:cNvPr>
        <xdr:cNvCxnSpPr/>
      </xdr:nvCxnSpPr>
      <xdr:spPr>
        <a:xfrm>
          <a:off x="6149340" y="684530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141" name="n_1aveValue【図書館】&#10;一人当たり面積">
          <a:extLst>
            <a:ext uri="{FF2B5EF4-FFF2-40B4-BE49-F238E27FC236}">
              <a16:creationId xmlns:a16="http://schemas.microsoft.com/office/drawing/2014/main" id="{D0450990-B816-4C6C-9AC6-E62837FA64C6}"/>
            </a:ext>
          </a:extLst>
        </xdr:cNvPr>
        <xdr:cNvSpPr txBox="1"/>
      </xdr:nvSpPr>
      <xdr:spPr>
        <a:xfrm>
          <a:off x="8271587"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2" name="n_2aveValue【図書館】&#10;一人当たり面積">
          <a:extLst>
            <a:ext uri="{FF2B5EF4-FFF2-40B4-BE49-F238E27FC236}">
              <a16:creationId xmlns:a16="http://schemas.microsoft.com/office/drawing/2014/main" id="{0098D6B5-6293-4C87-9765-BF2B5DC62226}"/>
            </a:ext>
          </a:extLst>
        </xdr:cNvPr>
        <xdr:cNvSpPr txBox="1"/>
      </xdr:nvSpPr>
      <xdr:spPr>
        <a:xfrm>
          <a:off x="7509587"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99077</xdr:rowOff>
    </xdr:from>
    <xdr:ext cx="469744" cy="259045"/>
    <xdr:sp macro="" textlink="">
      <xdr:nvSpPr>
        <xdr:cNvPr id="143" name="n_3aveValue【図書館】&#10;一人当たり面積">
          <a:extLst>
            <a:ext uri="{FF2B5EF4-FFF2-40B4-BE49-F238E27FC236}">
              <a16:creationId xmlns:a16="http://schemas.microsoft.com/office/drawing/2014/main" id="{2CE3FDD3-5814-4A6E-ADFE-99E5CD30C2CE}"/>
            </a:ext>
          </a:extLst>
        </xdr:cNvPr>
        <xdr:cNvSpPr txBox="1"/>
      </xdr:nvSpPr>
      <xdr:spPr>
        <a:xfrm>
          <a:off x="6712027" y="630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111777</xdr:rowOff>
    </xdr:from>
    <xdr:ext cx="469744" cy="259045"/>
    <xdr:sp macro="" textlink="">
      <xdr:nvSpPr>
        <xdr:cNvPr id="144" name="n_4aveValue【図書館】&#10;一人当たり面積">
          <a:extLst>
            <a:ext uri="{FF2B5EF4-FFF2-40B4-BE49-F238E27FC236}">
              <a16:creationId xmlns:a16="http://schemas.microsoft.com/office/drawing/2014/main" id="{2D063DA5-DE4C-4173-93FC-E15FCB5472BD}"/>
            </a:ext>
          </a:extLst>
        </xdr:cNvPr>
        <xdr:cNvSpPr txBox="1"/>
      </xdr:nvSpPr>
      <xdr:spPr>
        <a:xfrm>
          <a:off x="5937327" y="631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10177</xdr:rowOff>
    </xdr:from>
    <xdr:ext cx="469744" cy="259045"/>
    <xdr:sp macro="" textlink="">
      <xdr:nvSpPr>
        <xdr:cNvPr id="145" name="n_1mainValue【図書館】&#10;一人当たり面積">
          <a:extLst>
            <a:ext uri="{FF2B5EF4-FFF2-40B4-BE49-F238E27FC236}">
              <a16:creationId xmlns:a16="http://schemas.microsoft.com/office/drawing/2014/main" id="{977464A3-FBA3-4019-8DEB-AA45FBCBF443}"/>
            </a:ext>
          </a:extLst>
        </xdr:cNvPr>
        <xdr:cNvSpPr txBox="1"/>
      </xdr:nvSpPr>
      <xdr:spPr>
        <a:xfrm>
          <a:off x="8271587" y="6883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10177</xdr:rowOff>
    </xdr:from>
    <xdr:ext cx="469744" cy="259045"/>
    <xdr:sp macro="" textlink="">
      <xdr:nvSpPr>
        <xdr:cNvPr id="146" name="n_2mainValue【図書館】&#10;一人当たり面積">
          <a:extLst>
            <a:ext uri="{FF2B5EF4-FFF2-40B4-BE49-F238E27FC236}">
              <a16:creationId xmlns:a16="http://schemas.microsoft.com/office/drawing/2014/main" id="{17C60C6B-B38F-4BBE-85CD-A4CA97872254}"/>
            </a:ext>
          </a:extLst>
        </xdr:cNvPr>
        <xdr:cNvSpPr txBox="1"/>
      </xdr:nvSpPr>
      <xdr:spPr>
        <a:xfrm>
          <a:off x="7509587" y="6883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10177</xdr:rowOff>
    </xdr:from>
    <xdr:ext cx="469744" cy="259045"/>
    <xdr:sp macro="" textlink="">
      <xdr:nvSpPr>
        <xdr:cNvPr id="147" name="n_3mainValue【図書館】&#10;一人当たり面積">
          <a:extLst>
            <a:ext uri="{FF2B5EF4-FFF2-40B4-BE49-F238E27FC236}">
              <a16:creationId xmlns:a16="http://schemas.microsoft.com/office/drawing/2014/main" id="{E60ED69C-73EC-47F3-996D-E5908E75ED8C}"/>
            </a:ext>
          </a:extLst>
        </xdr:cNvPr>
        <xdr:cNvSpPr txBox="1"/>
      </xdr:nvSpPr>
      <xdr:spPr>
        <a:xfrm>
          <a:off x="6712027" y="6883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10177</xdr:rowOff>
    </xdr:from>
    <xdr:ext cx="469744" cy="259045"/>
    <xdr:sp macro="" textlink="">
      <xdr:nvSpPr>
        <xdr:cNvPr id="148" name="n_4mainValue【図書館】&#10;一人当たり面積">
          <a:extLst>
            <a:ext uri="{FF2B5EF4-FFF2-40B4-BE49-F238E27FC236}">
              <a16:creationId xmlns:a16="http://schemas.microsoft.com/office/drawing/2014/main" id="{476B5AB0-DBCF-4DBB-B14B-B4C7B4562EE1}"/>
            </a:ext>
          </a:extLst>
        </xdr:cNvPr>
        <xdr:cNvSpPr txBox="1"/>
      </xdr:nvSpPr>
      <xdr:spPr>
        <a:xfrm>
          <a:off x="5937327" y="6883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44C14F94-FAE2-4DDC-AA54-906AB4D35909}"/>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153EBF7D-5138-4374-8C5A-D87AE52D4C34}"/>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91476144-9000-449D-B184-9DEB70EC5881}"/>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D451268C-4AEB-4ECB-8A58-FDD26D6EBD7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1DDD0F76-A46A-4B37-9F8B-CA75C1B65F0D}"/>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89EB1170-9557-4861-B385-8C848FA9392B}"/>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D4755B8F-5881-4C48-A742-BA5D8AACC999}"/>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24255E68-7A68-43FE-91EC-B4A08EF611CA}"/>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542CD174-9E5C-4345-AAF1-E88AA8E69C29}"/>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6A877875-987F-41D0-B4E9-0FE838C03AD2}"/>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2768667C-CC6A-4106-B51A-DD1D998803B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114CFC8A-17FF-49D0-ACAF-B86CB562E393}"/>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19BFEF24-F685-4A58-8C1B-3F75B9063828}"/>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8E59DA3E-F014-4BFD-9629-59F43BE42F66}"/>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6CC33420-7A02-46D6-8585-298D56F30509}"/>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5A28C0C1-320B-414F-A758-C602A247FF9B}"/>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FF76EC3D-6466-4DE9-B10B-38229C6439EA}"/>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FCE761B9-74E2-4787-8C01-DC5B6C21F1C2}"/>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CEEB7E13-C616-4773-A391-222568DD3235}"/>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A8CCCF2C-C849-4B8F-BC73-D401246903BB}"/>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7756F75F-BBA6-4F3C-89A8-8C2DEEB810B8}"/>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3CB48FF6-7424-4589-AD88-2D3E2294D67A}"/>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5355528C-4AD4-4901-9056-29DCEDF8DED5}"/>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9D1DC4F8-72AF-4D85-9884-75E2F93A48B2}"/>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6D15C860-D993-4FE1-8217-CF5943A44DA7}"/>
            </a:ext>
          </a:extLst>
        </xdr:cNvPr>
        <xdr:cNvCxnSpPr/>
      </xdr:nvCxnSpPr>
      <xdr:spPr>
        <a:xfrm flipV="1">
          <a:off x="4086225" y="94564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A16216AD-669A-48A6-BA82-B571F8B22DEA}"/>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A5F566A8-21FC-4B5A-B568-E230D16D791E}"/>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C19E32C0-1EAC-4162-BF98-1C83EE6FCA61}"/>
            </a:ext>
          </a:extLst>
        </xdr:cNvPr>
        <xdr:cNvSpPr txBox="1"/>
      </xdr:nvSpPr>
      <xdr:spPr>
        <a:xfrm>
          <a:off x="4124960" y="923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CFCFEEEA-4DE8-40BD-89A0-8D2AC3B59BD3}"/>
            </a:ext>
          </a:extLst>
        </xdr:cNvPr>
        <xdr:cNvCxnSpPr/>
      </xdr:nvCxnSpPr>
      <xdr:spPr>
        <a:xfrm>
          <a:off x="4020820" y="9456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A024A6CE-CDE5-4542-BD5C-1121DAB5185B}"/>
            </a:ext>
          </a:extLst>
        </xdr:cNvPr>
        <xdr:cNvSpPr txBox="1"/>
      </xdr:nvSpPr>
      <xdr:spPr>
        <a:xfrm>
          <a:off x="4124960" y="9959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a:extLst>
            <a:ext uri="{FF2B5EF4-FFF2-40B4-BE49-F238E27FC236}">
              <a16:creationId xmlns:a16="http://schemas.microsoft.com/office/drawing/2014/main" id="{6E5DF371-3898-407F-A8F8-F49E4685CD5E}"/>
            </a:ext>
          </a:extLst>
        </xdr:cNvPr>
        <xdr:cNvSpPr/>
      </xdr:nvSpPr>
      <xdr:spPr>
        <a:xfrm>
          <a:off x="403606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a:extLst>
            <a:ext uri="{FF2B5EF4-FFF2-40B4-BE49-F238E27FC236}">
              <a16:creationId xmlns:a16="http://schemas.microsoft.com/office/drawing/2014/main" id="{1DCE55F8-7B8C-42C7-BD63-A53D5288C371}"/>
            </a:ext>
          </a:extLst>
        </xdr:cNvPr>
        <xdr:cNvSpPr/>
      </xdr:nvSpPr>
      <xdr:spPr>
        <a:xfrm>
          <a:off x="3312160" y="100799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a:extLst>
            <a:ext uri="{FF2B5EF4-FFF2-40B4-BE49-F238E27FC236}">
              <a16:creationId xmlns:a16="http://schemas.microsoft.com/office/drawing/2014/main" id="{420B25C6-C6A7-4DCB-A30E-6D3CED8748B8}"/>
            </a:ext>
          </a:extLst>
        </xdr:cNvPr>
        <xdr:cNvSpPr/>
      </xdr:nvSpPr>
      <xdr:spPr>
        <a:xfrm>
          <a:off x="2514600" y="10060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106045</xdr:rowOff>
    </xdr:to>
    <xdr:sp macro="" textlink="">
      <xdr:nvSpPr>
        <xdr:cNvPr id="182" name="フローチャート: 判断 181">
          <a:extLst>
            <a:ext uri="{FF2B5EF4-FFF2-40B4-BE49-F238E27FC236}">
              <a16:creationId xmlns:a16="http://schemas.microsoft.com/office/drawing/2014/main" id="{85CA5FA7-9159-4080-82A8-05D42091759D}"/>
            </a:ext>
          </a:extLst>
        </xdr:cNvPr>
        <xdr:cNvSpPr/>
      </xdr:nvSpPr>
      <xdr:spPr>
        <a:xfrm>
          <a:off x="173990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a:extLst>
            <a:ext uri="{FF2B5EF4-FFF2-40B4-BE49-F238E27FC236}">
              <a16:creationId xmlns:a16="http://schemas.microsoft.com/office/drawing/2014/main" id="{EE556997-6097-4EBE-87C5-71A77640867D}"/>
            </a:ext>
          </a:extLst>
        </xdr:cNvPr>
        <xdr:cNvSpPr/>
      </xdr:nvSpPr>
      <xdr:spPr>
        <a:xfrm>
          <a:off x="965200" y="100552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A68EEAA-89EC-437B-A618-3F8BBD37BEFF}"/>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D2BD3B4-9FF2-4ACF-8417-9D328CF02011}"/>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4784432-00AD-4A5E-B247-407D213CE3AE}"/>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109974B-BE2E-4C25-A2AF-E6D850800387}"/>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6937E17-03B5-4E36-8E4D-89997432910C}"/>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8255</xdr:rowOff>
    </xdr:from>
    <xdr:to>
      <xdr:col>24</xdr:col>
      <xdr:colOff>114300</xdr:colOff>
      <xdr:row>61</xdr:row>
      <xdr:rowOff>109855</xdr:rowOff>
    </xdr:to>
    <xdr:sp macro="" textlink="">
      <xdr:nvSpPr>
        <xdr:cNvPr id="189" name="楕円 188">
          <a:extLst>
            <a:ext uri="{FF2B5EF4-FFF2-40B4-BE49-F238E27FC236}">
              <a16:creationId xmlns:a16="http://schemas.microsoft.com/office/drawing/2014/main" id="{649C9D12-608C-4585-9CAD-53EB72337B3F}"/>
            </a:ext>
          </a:extLst>
        </xdr:cNvPr>
        <xdr:cNvSpPr/>
      </xdr:nvSpPr>
      <xdr:spPr>
        <a:xfrm>
          <a:off x="403606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158132</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2EE4016C-D1D8-47CC-82D7-E47E1D6FAD5D}"/>
            </a:ext>
          </a:extLst>
        </xdr:cNvPr>
        <xdr:cNvSpPr txBox="1"/>
      </xdr:nvSpPr>
      <xdr:spPr>
        <a:xfrm>
          <a:off x="4124960" y="1021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139700</xdr:rowOff>
    </xdr:from>
    <xdr:to>
      <xdr:col>20</xdr:col>
      <xdr:colOff>38100</xdr:colOff>
      <xdr:row>61</xdr:row>
      <xdr:rowOff>69850</xdr:rowOff>
    </xdr:to>
    <xdr:sp macro="" textlink="">
      <xdr:nvSpPr>
        <xdr:cNvPr id="191" name="楕円 190">
          <a:extLst>
            <a:ext uri="{FF2B5EF4-FFF2-40B4-BE49-F238E27FC236}">
              <a16:creationId xmlns:a16="http://schemas.microsoft.com/office/drawing/2014/main" id="{B19EB0FB-8985-42FB-991D-A91C82843A99}"/>
            </a:ext>
          </a:extLst>
        </xdr:cNvPr>
        <xdr:cNvSpPr/>
      </xdr:nvSpPr>
      <xdr:spPr>
        <a:xfrm>
          <a:off x="3312160" y="101981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19050</xdr:rowOff>
    </xdr:from>
    <xdr:to>
      <xdr:col>24</xdr:col>
      <xdr:colOff>63500</xdr:colOff>
      <xdr:row>61</xdr:row>
      <xdr:rowOff>59055</xdr:rowOff>
    </xdr:to>
    <xdr:cxnSp macro="">
      <xdr:nvCxnSpPr>
        <xdr:cNvPr id="192" name="直線コネクタ 191">
          <a:extLst>
            <a:ext uri="{FF2B5EF4-FFF2-40B4-BE49-F238E27FC236}">
              <a16:creationId xmlns:a16="http://schemas.microsoft.com/office/drawing/2014/main" id="{DE2BD73F-12EF-4068-A17C-B3E428A23D6C}"/>
            </a:ext>
          </a:extLst>
        </xdr:cNvPr>
        <xdr:cNvCxnSpPr/>
      </xdr:nvCxnSpPr>
      <xdr:spPr>
        <a:xfrm>
          <a:off x="3355340" y="10245090"/>
          <a:ext cx="7315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97790</xdr:rowOff>
    </xdr:from>
    <xdr:to>
      <xdr:col>15</xdr:col>
      <xdr:colOff>101600</xdr:colOff>
      <xdr:row>61</xdr:row>
      <xdr:rowOff>27940</xdr:rowOff>
    </xdr:to>
    <xdr:sp macro="" textlink="">
      <xdr:nvSpPr>
        <xdr:cNvPr id="193" name="楕円 192">
          <a:extLst>
            <a:ext uri="{FF2B5EF4-FFF2-40B4-BE49-F238E27FC236}">
              <a16:creationId xmlns:a16="http://schemas.microsoft.com/office/drawing/2014/main" id="{63252850-AAAE-46CA-B27D-3E72DA30300F}"/>
            </a:ext>
          </a:extLst>
        </xdr:cNvPr>
        <xdr:cNvSpPr/>
      </xdr:nvSpPr>
      <xdr:spPr>
        <a:xfrm>
          <a:off x="2514600" y="10156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148590</xdr:rowOff>
    </xdr:from>
    <xdr:to>
      <xdr:col>19</xdr:col>
      <xdr:colOff>177800</xdr:colOff>
      <xdr:row>61</xdr:row>
      <xdr:rowOff>19050</xdr:rowOff>
    </xdr:to>
    <xdr:cxnSp macro="">
      <xdr:nvCxnSpPr>
        <xdr:cNvPr id="194" name="直線コネクタ 193">
          <a:extLst>
            <a:ext uri="{FF2B5EF4-FFF2-40B4-BE49-F238E27FC236}">
              <a16:creationId xmlns:a16="http://schemas.microsoft.com/office/drawing/2014/main" id="{9F9600ED-8013-4ED6-85FC-94C47CF7A5DB}"/>
            </a:ext>
          </a:extLst>
        </xdr:cNvPr>
        <xdr:cNvCxnSpPr/>
      </xdr:nvCxnSpPr>
      <xdr:spPr>
        <a:xfrm>
          <a:off x="2565400" y="1020699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95" name="楕円 194">
          <a:extLst>
            <a:ext uri="{FF2B5EF4-FFF2-40B4-BE49-F238E27FC236}">
              <a16:creationId xmlns:a16="http://schemas.microsoft.com/office/drawing/2014/main" id="{52D700A2-9E2C-4DE5-ADD1-7D37E1B9B929}"/>
            </a:ext>
          </a:extLst>
        </xdr:cNvPr>
        <xdr:cNvSpPr/>
      </xdr:nvSpPr>
      <xdr:spPr>
        <a:xfrm>
          <a:off x="1739900" y="101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106680</xdr:rowOff>
    </xdr:from>
    <xdr:to>
      <xdr:col>15</xdr:col>
      <xdr:colOff>50800</xdr:colOff>
      <xdr:row>60</xdr:row>
      <xdr:rowOff>148590</xdr:rowOff>
    </xdr:to>
    <xdr:cxnSp macro="">
      <xdr:nvCxnSpPr>
        <xdr:cNvPr id="196" name="直線コネクタ 195">
          <a:extLst>
            <a:ext uri="{FF2B5EF4-FFF2-40B4-BE49-F238E27FC236}">
              <a16:creationId xmlns:a16="http://schemas.microsoft.com/office/drawing/2014/main" id="{0A1034BD-EEF2-45DA-9F32-22593C052224}"/>
            </a:ext>
          </a:extLst>
        </xdr:cNvPr>
        <xdr:cNvCxnSpPr/>
      </xdr:nvCxnSpPr>
      <xdr:spPr>
        <a:xfrm>
          <a:off x="1790700" y="10165080"/>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13970</xdr:rowOff>
    </xdr:from>
    <xdr:to>
      <xdr:col>6</xdr:col>
      <xdr:colOff>38100</xdr:colOff>
      <xdr:row>60</xdr:row>
      <xdr:rowOff>115570</xdr:rowOff>
    </xdr:to>
    <xdr:sp macro="" textlink="">
      <xdr:nvSpPr>
        <xdr:cNvPr id="197" name="楕円 196">
          <a:extLst>
            <a:ext uri="{FF2B5EF4-FFF2-40B4-BE49-F238E27FC236}">
              <a16:creationId xmlns:a16="http://schemas.microsoft.com/office/drawing/2014/main" id="{0D6F572F-289F-4FE0-9447-AD8E383D7C18}"/>
            </a:ext>
          </a:extLst>
        </xdr:cNvPr>
        <xdr:cNvSpPr/>
      </xdr:nvSpPr>
      <xdr:spPr>
        <a:xfrm>
          <a:off x="965200" y="100723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64770</xdr:rowOff>
    </xdr:from>
    <xdr:to>
      <xdr:col>10</xdr:col>
      <xdr:colOff>114300</xdr:colOff>
      <xdr:row>60</xdr:row>
      <xdr:rowOff>106680</xdr:rowOff>
    </xdr:to>
    <xdr:cxnSp macro="">
      <xdr:nvCxnSpPr>
        <xdr:cNvPr id="198" name="直線コネクタ 197">
          <a:extLst>
            <a:ext uri="{FF2B5EF4-FFF2-40B4-BE49-F238E27FC236}">
              <a16:creationId xmlns:a16="http://schemas.microsoft.com/office/drawing/2014/main" id="{1983D4EB-BE2B-4840-997A-94ECD65C89B3}"/>
            </a:ext>
          </a:extLst>
        </xdr:cNvPr>
        <xdr:cNvCxnSpPr/>
      </xdr:nvCxnSpPr>
      <xdr:spPr>
        <a:xfrm>
          <a:off x="1008380" y="10123170"/>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139717</xdr:rowOff>
    </xdr:from>
    <xdr:ext cx="405111" cy="259045"/>
    <xdr:sp macro="" textlink="">
      <xdr:nvSpPr>
        <xdr:cNvPr id="199" name="n_1aveValue【体育館・プール】&#10;有形固定資産減価償却率">
          <a:extLst>
            <a:ext uri="{FF2B5EF4-FFF2-40B4-BE49-F238E27FC236}">
              <a16:creationId xmlns:a16="http://schemas.microsoft.com/office/drawing/2014/main" id="{950D5BFE-1611-4C03-9E01-253D2491A59E}"/>
            </a:ext>
          </a:extLst>
        </xdr:cNvPr>
        <xdr:cNvSpPr txBox="1"/>
      </xdr:nvSpPr>
      <xdr:spPr>
        <a:xfrm>
          <a:off x="317056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116857</xdr:rowOff>
    </xdr:from>
    <xdr:ext cx="405111" cy="259045"/>
    <xdr:sp macro="" textlink="">
      <xdr:nvSpPr>
        <xdr:cNvPr id="200" name="n_2aveValue【体育館・プール】&#10;有形固定資産減価償却率">
          <a:extLst>
            <a:ext uri="{FF2B5EF4-FFF2-40B4-BE49-F238E27FC236}">
              <a16:creationId xmlns:a16="http://schemas.microsoft.com/office/drawing/2014/main" id="{703485B5-FD2E-4530-8A51-52314BACB799}"/>
            </a:ext>
          </a:extLst>
        </xdr:cNvPr>
        <xdr:cNvSpPr txBox="1"/>
      </xdr:nvSpPr>
      <xdr:spPr>
        <a:xfrm>
          <a:off x="238570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122572</xdr:rowOff>
    </xdr:from>
    <xdr:ext cx="405111" cy="259045"/>
    <xdr:sp macro="" textlink="">
      <xdr:nvSpPr>
        <xdr:cNvPr id="201" name="n_3aveValue【体育館・プール】&#10;有形固定資産減価償却率">
          <a:extLst>
            <a:ext uri="{FF2B5EF4-FFF2-40B4-BE49-F238E27FC236}">
              <a16:creationId xmlns:a16="http://schemas.microsoft.com/office/drawing/2014/main" id="{3B242C3E-7470-41C4-BF29-AEAC42018A95}"/>
            </a:ext>
          </a:extLst>
        </xdr:cNvPr>
        <xdr:cNvSpPr txBox="1"/>
      </xdr:nvSpPr>
      <xdr:spPr>
        <a:xfrm>
          <a:off x="1611004"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202" name="n_4aveValue【体育館・プール】&#10;有形固定資産減価償却率">
          <a:extLst>
            <a:ext uri="{FF2B5EF4-FFF2-40B4-BE49-F238E27FC236}">
              <a16:creationId xmlns:a16="http://schemas.microsoft.com/office/drawing/2014/main" id="{9154066F-4294-4BDB-94F3-B7BAA64CF20A}"/>
            </a:ext>
          </a:extLst>
        </xdr:cNvPr>
        <xdr:cNvSpPr txBox="1"/>
      </xdr:nvSpPr>
      <xdr:spPr>
        <a:xfrm>
          <a:off x="83630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60977</xdr:rowOff>
    </xdr:from>
    <xdr:ext cx="405111" cy="259045"/>
    <xdr:sp macro="" textlink="">
      <xdr:nvSpPr>
        <xdr:cNvPr id="203" name="n_1mainValue【体育館・プール】&#10;有形固定資産減価償却率">
          <a:extLst>
            <a:ext uri="{FF2B5EF4-FFF2-40B4-BE49-F238E27FC236}">
              <a16:creationId xmlns:a16="http://schemas.microsoft.com/office/drawing/2014/main" id="{FC9577A3-616E-4E99-B2D5-5C8FA6185CDD}"/>
            </a:ext>
          </a:extLst>
        </xdr:cNvPr>
        <xdr:cNvSpPr txBox="1"/>
      </xdr:nvSpPr>
      <xdr:spPr>
        <a:xfrm>
          <a:off x="3170564" y="1028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19067</xdr:rowOff>
    </xdr:from>
    <xdr:ext cx="405111" cy="259045"/>
    <xdr:sp macro="" textlink="">
      <xdr:nvSpPr>
        <xdr:cNvPr id="204" name="n_2mainValue【体育館・プール】&#10;有形固定資産減価償却率">
          <a:extLst>
            <a:ext uri="{FF2B5EF4-FFF2-40B4-BE49-F238E27FC236}">
              <a16:creationId xmlns:a16="http://schemas.microsoft.com/office/drawing/2014/main" id="{7D9D67B3-4405-43E9-B6AC-7579FE429CAD}"/>
            </a:ext>
          </a:extLst>
        </xdr:cNvPr>
        <xdr:cNvSpPr txBox="1"/>
      </xdr:nvSpPr>
      <xdr:spPr>
        <a:xfrm>
          <a:off x="2385704" y="1024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148607</xdr:rowOff>
    </xdr:from>
    <xdr:ext cx="405111" cy="259045"/>
    <xdr:sp macro="" textlink="">
      <xdr:nvSpPr>
        <xdr:cNvPr id="205" name="n_3mainValue【体育館・プール】&#10;有形固定資産減価償却率">
          <a:extLst>
            <a:ext uri="{FF2B5EF4-FFF2-40B4-BE49-F238E27FC236}">
              <a16:creationId xmlns:a16="http://schemas.microsoft.com/office/drawing/2014/main" id="{43AB12CB-AABB-4C5C-9D7D-EE50025A34E8}"/>
            </a:ext>
          </a:extLst>
        </xdr:cNvPr>
        <xdr:cNvSpPr txBox="1"/>
      </xdr:nvSpPr>
      <xdr:spPr>
        <a:xfrm>
          <a:off x="1611004" y="1020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106697</xdr:rowOff>
    </xdr:from>
    <xdr:ext cx="405111" cy="259045"/>
    <xdr:sp macro="" textlink="">
      <xdr:nvSpPr>
        <xdr:cNvPr id="206" name="n_4mainValue【体育館・プール】&#10;有形固定資産減価償却率">
          <a:extLst>
            <a:ext uri="{FF2B5EF4-FFF2-40B4-BE49-F238E27FC236}">
              <a16:creationId xmlns:a16="http://schemas.microsoft.com/office/drawing/2014/main" id="{5EA06322-FD7C-401B-9653-50B6EA4CF28E}"/>
            </a:ext>
          </a:extLst>
        </xdr:cNvPr>
        <xdr:cNvSpPr txBox="1"/>
      </xdr:nvSpPr>
      <xdr:spPr>
        <a:xfrm>
          <a:off x="836304" y="1016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6C09BA12-715F-4BB0-BCFC-6761AAF6EADB}"/>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1A367AA0-180D-444D-ADC1-053EA9C3AF31}"/>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7F39904D-8100-4A8B-AFCD-803397A1EDBE}"/>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8E499E4E-1A0B-452A-BEA2-917D30C569BE}"/>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CBDA2AF2-41B7-4571-89F6-01B6F039912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89663B4B-FEF2-4839-B450-D2DEC64939CE}"/>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EF0460C6-8B40-4B74-B6D1-2873E5550D8B}"/>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9567F2D6-2D8F-48CF-9587-B527950DBCC7}"/>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3A5D2DC7-73A4-48DB-8CC9-7E209A6BA52D}"/>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3FC0C46F-72EE-4814-9AA8-8A4A3CCFB57A}"/>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83BFCC2B-D1F9-4BAD-BA96-822D82E4759E}"/>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C6899C5D-95A0-4C05-981E-DA3D6230BB40}"/>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9A92CF2C-070A-4D6A-9D09-AD94D2C41848}"/>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A93ABAF5-BAC9-4E75-905F-8DC0078591EB}"/>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B0A9E35F-A5EF-4C2F-B3CA-802E928BE0D8}"/>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73B2D150-D7E8-4E6C-9219-CEB6C346FD9E}"/>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5F5999D3-2B13-44C2-B001-C2B13AD97D77}"/>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79A78887-226F-4981-849B-7F288F810921}"/>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F1770026-2CA1-4310-97C7-CD54783DC59B}"/>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95E070CE-80E3-41B6-9DC9-D774CAB1EB8A}"/>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C5959C70-2BAC-47A0-9EE1-CE15F39AE2C9}"/>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76A35E74-C5A3-4526-B2A4-087BB0FDDAA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7A4EDC58-F818-4094-BAF3-7393108E37C4}"/>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a:extLst>
            <a:ext uri="{FF2B5EF4-FFF2-40B4-BE49-F238E27FC236}">
              <a16:creationId xmlns:a16="http://schemas.microsoft.com/office/drawing/2014/main" id="{E7B0FC11-55F4-486B-95EE-2FB3135B8255}"/>
            </a:ext>
          </a:extLst>
        </xdr:cNvPr>
        <xdr:cNvCxnSpPr/>
      </xdr:nvCxnSpPr>
      <xdr:spPr>
        <a:xfrm flipV="1">
          <a:off x="9219565" y="952881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a:extLst>
            <a:ext uri="{FF2B5EF4-FFF2-40B4-BE49-F238E27FC236}">
              <a16:creationId xmlns:a16="http://schemas.microsoft.com/office/drawing/2014/main" id="{C467F0EA-B50C-4393-BA42-99BF7DE8AD73}"/>
            </a:ext>
          </a:extLst>
        </xdr:cNvPr>
        <xdr:cNvSpPr txBox="1"/>
      </xdr:nvSpPr>
      <xdr:spPr>
        <a:xfrm>
          <a:off x="9258300" y="1074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B416365A-54AC-4645-9A48-7A0A4437C2A7}"/>
            </a:ext>
          </a:extLst>
        </xdr:cNvPr>
        <xdr:cNvCxnSpPr/>
      </xdr:nvCxnSpPr>
      <xdr:spPr>
        <a:xfrm>
          <a:off x="9154160" y="107461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a:extLst>
            <a:ext uri="{FF2B5EF4-FFF2-40B4-BE49-F238E27FC236}">
              <a16:creationId xmlns:a16="http://schemas.microsoft.com/office/drawing/2014/main" id="{9C65A17A-B329-4E79-93B5-D751319F745B}"/>
            </a:ext>
          </a:extLst>
        </xdr:cNvPr>
        <xdr:cNvSpPr txBox="1"/>
      </xdr:nvSpPr>
      <xdr:spPr>
        <a:xfrm>
          <a:off x="9258300" y="930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02F9AFC6-AC91-4F7A-B1F2-134B26A642E1}"/>
            </a:ext>
          </a:extLst>
        </xdr:cNvPr>
        <xdr:cNvCxnSpPr/>
      </xdr:nvCxnSpPr>
      <xdr:spPr>
        <a:xfrm>
          <a:off x="9154160" y="9528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105427</xdr:rowOff>
    </xdr:from>
    <xdr:ext cx="469744" cy="259045"/>
    <xdr:sp macro="" textlink="">
      <xdr:nvSpPr>
        <xdr:cNvPr id="235" name="【体育館・プール】&#10;一人当たり面積平均値テキスト">
          <a:extLst>
            <a:ext uri="{FF2B5EF4-FFF2-40B4-BE49-F238E27FC236}">
              <a16:creationId xmlns:a16="http://schemas.microsoft.com/office/drawing/2014/main" id="{0D5EF826-10AF-486B-84A0-3BB42DF4797D}"/>
            </a:ext>
          </a:extLst>
        </xdr:cNvPr>
        <xdr:cNvSpPr txBox="1"/>
      </xdr:nvSpPr>
      <xdr:spPr>
        <a:xfrm>
          <a:off x="9258300" y="10331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a:extLst>
            <a:ext uri="{FF2B5EF4-FFF2-40B4-BE49-F238E27FC236}">
              <a16:creationId xmlns:a16="http://schemas.microsoft.com/office/drawing/2014/main" id="{4FD659A6-A479-45C5-9F58-6E5AC8145CEA}"/>
            </a:ext>
          </a:extLst>
        </xdr:cNvPr>
        <xdr:cNvSpPr/>
      </xdr:nvSpPr>
      <xdr:spPr>
        <a:xfrm>
          <a:off x="9192260" y="10476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a:extLst>
            <a:ext uri="{FF2B5EF4-FFF2-40B4-BE49-F238E27FC236}">
              <a16:creationId xmlns:a16="http://schemas.microsoft.com/office/drawing/2014/main" id="{6CBFBEC3-554E-41FF-97AF-FA2976CEDC98}"/>
            </a:ext>
          </a:extLst>
        </xdr:cNvPr>
        <xdr:cNvSpPr/>
      </xdr:nvSpPr>
      <xdr:spPr>
        <a:xfrm>
          <a:off x="8445500" y="10483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a:extLst>
            <a:ext uri="{FF2B5EF4-FFF2-40B4-BE49-F238E27FC236}">
              <a16:creationId xmlns:a16="http://schemas.microsoft.com/office/drawing/2014/main" id="{89D9AC29-C742-442C-8D70-E1940F2DDD9D}"/>
            </a:ext>
          </a:extLst>
        </xdr:cNvPr>
        <xdr:cNvSpPr/>
      </xdr:nvSpPr>
      <xdr:spPr>
        <a:xfrm>
          <a:off x="7670800" y="104800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27305</xdr:rowOff>
    </xdr:from>
    <xdr:to>
      <xdr:col>41</xdr:col>
      <xdr:colOff>101600</xdr:colOff>
      <xdr:row>62</xdr:row>
      <xdr:rowOff>128905</xdr:rowOff>
    </xdr:to>
    <xdr:sp macro="" textlink="">
      <xdr:nvSpPr>
        <xdr:cNvPr id="239" name="フローチャート: 判断 238">
          <a:extLst>
            <a:ext uri="{FF2B5EF4-FFF2-40B4-BE49-F238E27FC236}">
              <a16:creationId xmlns:a16="http://schemas.microsoft.com/office/drawing/2014/main" id="{585A2C78-A517-4678-8BFE-565AC4A8784E}"/>
            </a:ext>
          </a:extLst>
        </xdr:cNvPr>
        <xdr:cNvSpPr/>
      </xdr:nvSpPr>
      <xdr:spPr>
        <a:xfrm>
          <a:off x="687324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90170</xdr:rowOff>
    </xdr:from>
    <xdr:to>
      <xdr:col>36</xdr:col>
      <xdr:colOff>165100</xdr:colOff>
      <xdr:row>63</xdr:row>
      <xdr:rowOff>20320</xdr:rowOff>
    </xdr:to>
    <xdr:sp macro="" textlink="">
      <xdr:nvSpPr>
        <xdr:cNvPr id="240" name="フローチャート: 判断 239">
          <a:extLst>
            <a:ext uri="{FF2B5EF4-FFF2-40B4-BE49-F238E27FC236}">
              <a16:creationId xmlns:a16="http://schemas.microsoft.com/office/drawing/2014/main" id="{A72F2209-FB94-4F93-B758-424CF4B1C0AE}"/>
            </a:ext>
          </a:extLst>
        </xdr:cNvPr>
        <xdr:cNvSpPr/>
      </xdr:nvSpPr>
      <xdr:spPr>
        <a:xfrm>
          <a:off x="6098540" y="10483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7F20C35-BF73-4B9E-BD75-4832F471246A}"/>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C4898A2-1702-4DA8-B69D-8C2EF2404323}"/>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1C55CB2-731B-4BCD-984A-583BE89DA891}"/>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7CF7BEF-9519-4CA7-8481-0987098687F1}"/>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6C867C2C-BAC8-4202-A0E0-86FB13034AD6}"/>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160655</xdr:rowOff>
    </xdr:from>
    <xdr:to>
      <xdr:col>55</xdr:col>
      <xdr:colOff>50800</xdr:colOff>
      <xdr:row>63</xdr:row>
      <xdr:rowOff>90805</xdr:rowOff>
    </xdr:to>
    <xdr:sp macro="" textlink="">
      <xdr:nvSpPr>
        <xdr:cNvPr id="246" name="楕円 245">
          <a:extLst>
            <a:ext uri="{FF2B5EF4-FFF2-40B4-BE49-F238E27FC236}">
              <a16:creationId xmlns:a16="http://schemas.microsoft.com/office/drawing/2014/main" id="{87854263-AF05-464E-967D-A83635E63811}"/>
            </a:ext>
          </a:extLst>
        </xdr:cNvPr>
        <xdr:cNvSpPr/>
      </xdr:nvSpPr>
      <xdr:spPr>
        <a:xfrm>
          <a:off x="9192260" y="105543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139082</xdr:rowOff>
    </xdr:from>
    <xdr:ext cx="469744" cy="259045"/>
    <xdr:sp macro="" textlink="">
      <xdr:nvSpPr>
        <xdr:cNvPr id="247" name="【体育館・プール】&#10;一人当たり面積該当値テキスト">
          <a:extLst>
            <a:ext uri="{FF2B5EF4-FFF2-40B4-BE49-F238E27FC236}">
              <a16:creationId xmlns:a16="http://schemas.microsoft.com/office/drawing/2014/main" id="{D7661445-1E4A-4AE0-B0C9-842A25EED909}"/>
            </a:ext>
          </a:extLst>
        </xdr:cNvPr>
        <xdr:cNvSpPr txBox="1"/>
      </xdr:nvSpPr>
      <xdr:spPr>
        <a:xfrm>
          <a:off x="9258300" y="1053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158750</xdr:rowOff>
    </xdr:from>
    <xdr:to>
      <xdr:col>50</xdr:col>
      <xdr:colOff>165100</xdr:colOff>
      <xdr:row>63</xdr:row>
      <xdr:rowOff>88900</xdr:rowOff>
    </xdr:to>
    <xdr:sp macro="" textlink="">
      <xdr:nvSpPr>
        <xdr:cNvPr id="248" name="楕円 247">
          <a:extLst>
            <a:ext uri="{FF2B5EF4-FFF2-40B4-BE49-F238E27FC236}">
              <a16:creationId xmlns:a16="http://schemas.microsoft.com/office/drawing/2014/main" id="{035AB9F4-3807-40AA-BCD6-FD81BA3C945C}"/>
            </a:ext>
          </a:extLst>
        </xdr:cNvPr>
        <xdr:cNvSpPr/>
      </xdr:nvSpPr>
      <xdr:spPr>
        <a:xfrm>
          <a:off x="8445500" y="10552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38100</xdr:rowOff>
    </xdr:from>
    <xdr:to>
      <xdr:col>55</xdr:col>
      <xdr:colOff>0</xdr:colOff>
      <xdr:row>63</xdr:row>
      <xdr:rowOff>40005</xdr:rowOff>
    </xdr:to>
    <xdr:cxnSp macro="">
      <xdr:nvCxnSpPr>
        <xdr:cNvPr id="249" name="直線コネクタ 248">
          <a:extLst>
            <a:ext uri="{FF2B5EF4-FFF2-40B4-BE49-F238E27FC236}">
              <a16:creationId xmlns:a16="http://schemas.microsoft.com/office/drawing/2014/main" id="{72E5E7BA-A9EE-42AA-A320-633B872C2A4B}"/>
            </a:ext>
          </a:extLst>
        </xdr:cNvPr>
        <xdr:cNvCxnSpPr/>
      </xdr:nvCxnSpPr>
      <xdr:spPr>
        <a:xfrm>
          <a:off x="8496300" y="10599420"/>
          <a:ext cx="7239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158750</xdr:rowOff>
    </xdr:from>
    <xdr:to>
      <xdr:col>46</xdr:col>
      <xdr:colOff>38100</xdr:colOff>
      <xdr:row>63</xdr:row>
      <xdr:rowOff>88900</xdr:rowOff>
    </xdr:to>
    <xdr:sp macro="" textlink="">
      <xdr:nvSpPr>
        <xdr:cNvPr id="250" name="楕円 249">
          <a:extLst>
            <a:ext uri="{FF2B5EF4-FFF2-40B4-BE49-F238E27FC236}">
              <a16:creationId xmlns:a16="http://schemas.microsoft.com/office/drawing/2014/main" id="{24B551DC-F2E4-435E-8C1E-B24AE3301FAB}"/>
            </a:ext>
          </a:extLst>
        </xdr:cNvPr>
        <xdr:cNvSpPr/>
      </xdr:nvSpPr>
      <xdr:spPr>
        <a:xfrm>
          <a:off x="7670800" y="105524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38100</xdr:rowOff>
    </xdr:from>
    <xdr:to>
      <xdr:col>50</xdr:col>
      <xdr:colOff>114300</xdr:colOff>
      <xdr:row>63</xdr:row>
      <xdr:rowOff>38100</xdr:rowOff>
    </xdr:to>
    <xdr:cxnSp macro="">
      <xdr:nvCxnSpPr>
        <xdr:cNvPr id="251" name="直線コネクタ 250">
          <a:extLst>
            <a:ext uri="{FF2B5EF4-FFF2-40B4-BE49-F238E27FC236}">
              <a16:creationId xmlns:a16="http://schemas.microsoft.com/office/drawing/2014/main" id="{8BDD723B-E609-45BE-9D25-EBCC4945353B}"/>
            </a:ext>
          </a:extLst>
        </xdr:cNvPr>
        <xdr:cNvCxnSpPr/>
      </xdr:nvCxnSpPr>
      <xdr:spPr>
        <a:xfrm>
          <a:off x="7713980" y="105994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156845</xdr:rowOff>
    </xdr:from>
    <xdr:to>
      <xdr:col>41</xdr:col>
      <xdr:colOff>101600</xdr:colOff>
      <xdr:row>63</xdr:row>
      <xdr:rowOff>86995</xdr:rowOff>
    </xdr:to>
    <xdr:sp macro="" textlink="">
      <xdr:nvSpPr>
        <xdr:cNvPr id="252" name="楕円 251">
          <a:extLst>
            <a:ext uri="{FF2B5EF4-FFF2-40B4-BE49-F238E27FC236}">
              <a16:creationId xmlns:a16="http://schemas.microsoft.com/office/drawing/2014/main" id="{0A81F32B-076A-4C9C-8DF6-1C09AB1552C4}"/>
            </a:ext>
          </a:extLst>
        </xdr:cNvPr>
        <xdr:cNvSpPr/>
      </xdr:nvSpPr>
      <xdr:spPr>
        <a:xfrm>
          <a:off x="6873240" y="105505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36195</xdr:rowOff>
    </xdr:from>
    <xdr:to>
      <xdr:col>45</xdr:col>
      <xdr:colOff>177800</xdr:colOff>
      <xdr:row>63</xdr:row>
      <xdr:rowOff>38100</xdr:rowOff>
    </xdr:to>
    <xdr:cxnSp macro="">
      <xdr:nvCxnSpPr>
        <xdr:cNvPr id="253" name="直線コネクタ 252">
          <a:extLst>
            <a:ext uri="{FF2B5EF4-FFF2-40B4-BE49-F238E27FC236}">
              <a16:creationId xmlns:a16="http://schemas.microsoft.com/office/drawing/2014/main" id="{95218299-E6ED-44BD-AE07-0C094470036E}"/>
            </a:ext>
          </a:extLst>
        </xdr:cNvPr>
        <xdr:cNvCxnSpPr/>
      </xdr:nvCxnSpPr>
      <xdr:spPr>
        <a:xfrm>
          <a:off x="6924040" y="10597515"/>
          <a:ext cx="78994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156845</xdr:rowOff>
    </xdr:from>
    <xdr:to>
      <xdr:col>36</xdr:col>
      <xdr:colOff>165100</xdr:colOff>
      <xdr:row>63</xdr:row>
      <xdr:rowOff>86995</xdr:rowOff>
    </xdr:to>
    <xdr:sp macro="" textlink="">
      <xdr:nvSpPr>
        <xdr:cNvPr id="254" name="楕円 253">
          <a:extLst>
            <a:ext uri="{FF2B5EF4-FFF2-40B4-BE49-F238E27FC236}">
              <a16:creationId xmlns:a16="http://schemas.microsoft.com/office/drawing/2014/main" id="{964A11E7-E87C-4BDD-9C5B-3CD6A4BAD890}"/>
            </a:ext>
          </a:extLst>
        </xdr:cNvPr>
        <xdr:cNvSpPr/>
      </xdr:nvSpPr>
      <xdr:spPr>
        <a:xfrm>
          <a:off x="6098540" y="105505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36195</xdr:rowOff>
    </xdr:from>
    <xdr:to>
      <xdr:col>41</xdr:col>
      <xdr:colOff>50800</xdr:colOff>
      <xdr:row>63</xdr:row>
      <xdr:rowOff>36195</xdr:rowOff>
    </xdr:to>
    <xdr:cxnSp macro="">
      <xdr:nvCxnSpPr>
        <xdr:cNvPr id="255" name="直線コネクタ 254">
          <a:extLst>
            <a:ext uri="{FF2B5EF4-FFF2-40B4-BE49-F238E27FC236}">
              <a16:creationId xmlns:a16="http://schemas.microsoft.com/office/drawing/2014/main" id="{07187C75-E4AF-420C-931F-09D1F51F735E}"/>
            </a:ext>
          </a:extLst>
        </xdr:cNvPr>
        <xdr:cNvCxnSpPr/>
      </xdr:nvCxnSpPr>
      <xdr:spPr>
        <a:xfrm>
          <a:off x="6149340" y="1059751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36847</xdr:rowOff>
    </xdr:from>
    <xdr:ext cx="469744" cy="259045"/>
    <xdr:sp macro="" textlink="">
      <xdr:nvSpPr>
        <xdr:cNvPr id="256" name="n_1aveValue【体育館・プール】&#10;一人当たり面積">
          <a:extLst>
            <a:ext uri="{FF2B5EF4-FFF2-40B4-BE49-F238E27FC236}">
              <a16:creationId xmlns:a16="http://schemas.microsoft.com/office/drawing/2014/main" id="{0A477BDB-AE8F-49CB-97B0-0AB4A89F32C6}"/>
            </a:ext>
          </a:extLst>
        </xdr:cNvPr>
        <xdr:cNvSpPr txBox="1"/>
      </xdr:nvSpPr>
      <xdr:spPr>
        <a:xfrm>
          <a:off x="8271587" y="1026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33037</xdr:rowOff>
    </xdr:from>
    <xdr:ext cx="469744" cy="259045"/>
    <xdr:sp macro="" textlink="">
      <xdr:nvSpPr>
        <xdr:cNvPr id="257" name="n_2aveValue【体育館・プール】&#10;一人当たり面積">
          <a:extLst>
            <a:ext uri="{FF2B5EF4-FFF2-40B4-BE49-F238E27FC236}">
              <a16:creationId xmlns:a16="http://schemas.microsoft.com/office/drawing/2014/main" id="{A8EDA341-BD6E-46E2-8014-1236123DE4B7}"/>
            </a:ext>
          </a:extLst>
        </xdr:cNvPr>
        <xdr:cNvSpPr txBox="1"/>
      </xdr:nvSpPr>
      <xdr:spPr>
        <a:xfrm>
          <a:off x="750958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145432</xdr:rowOff>
    </xdr:from>
    <xdr:ext cx="469744" cy="259045"/>
    <xdr:sp macro="" textlink="">
      <xdr:nvSpPr>
        <xdr:cNvPr id="258" name="n_3aveValue【体育館・プール】&#10;一人当たり面積">
          <a:extLst>
            <a:ext uri="{FF2B5EF4-FFF2-40B4-BE49-F238E27FC236}">
              <a16:creationId xmlns:a16="http://schemas.microsoft.com/office/drawing/2014/main" id="{B2C8AA20-107B-477A-8CE5-CAC1480729E7}"/>
            </a:ext>
          </a:extLst>
        </xdr:cNvPr>
        <xdr:cNvSpPr txBox="1"/>
      </xdr:nvSpPr>
      <xdr:spPr>
        <a:xfrm>
          <a:off x="6712027" y="1020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36847</xdr:rowOff>
    </xdr:from>
    <xdr:ext cx="469744" cy="259045"/>
    <xdr:sp macro="" textlink="">
      <xdr:nvSpPr>
        <xdr:cNvPr id="259" name="n_4aveValue【体育館・プール】&#10;一人当たり面積">
          <a:extLst>
            <a:ext uri="{FF2B5EF4-FFF2-40B4-BE49-F238E27FC236}">
              <a16:creationId xmlns:a16="http://schemas.microsoft.com/office/drawing/2014/main" id="{44930B31-95BA-4349-B144-B6E56E926713}"/>
            </a:ext>
          </a:extLst>
        </xdr:cNvPr>
        <xdr:cNvSpPr txBox="1"/>
      </xdr:nvSpPr>
      <xdr:spPr>
        <a:xfrm>
          <a:off x="5937327" y="1026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80027</xdr:rowOff>
    </xdr:from>
    <xdr:ext cx="469744" cy="259045"/>
    <xdr:sp macro="" textlink="">
      <xdr:nvSpPr>
        <xdr:cNvPr id="260" name="n_1mainValue【体育館・プール】&#10;一人当たり面積">
          <a:extLst>
            <a:ext uri="{FF2B5EF4-FFF2-40B4-BE49-F238E27FC236}">
              <a16:creationId xmlns:a16="http://schemas.microsoft.com/office/drawing/2014/main" id="{905D9C38-436A-4E88-BC91-CA6DB3E6E9A0}"/>
            </a:ext>
          </a:extLst>
        </xdr:cNvPr>
        <xdr:cNvSpPr txBox="1"/>
      </xdr:nvSpPr>
      <xdr:spPr>
        <a:xfrm>
          <a:off x="8271587" y="1064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80027</xdr:rowOff>
    </xdr:from>
    <xdr:ext cx="469744" cy="259045"/>
    <xdr:sp macro="" textlink="">
      <xdr:nvSpPr>
        <xdr:cNvPr id="261" name="n_2mainValue【体育館・プール】&#10;一人当たり面積">
          <a:extLst>
            <a:ext uri="{FF2B5EF4-FFF2-40B4-BE49-F238E27FC236}">
              <a16:creationId xmlns:a16="http://schemas.microsoft.com/office/drawing/2014/main" id="{6FBF4D70-3315-4EC5-A118-ECE4C83B7B17}"/>
            </a:ext>
          </a:extLst>
        </xdr:cNvPr>
        <xdr:cNvSpPr txBox="1"/>
      </xdr:nvSpPr>
      <xdr:spPr>
        <a:xfrm>
          <a:off x="7509587" y="1064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78122</xdr:rowOff>
    </xdr:from>
    <xdr:ext cx="469744" cy="259045"/>
    <xdr:sp macro="" textlink="">
      <xdr:nvSpPr>
        <xdr:cNvPr id="262" name="n_3mainValue【体育館・プール】&#10;一人当たり面積">
          <a:extLst>
            <a:ext uri="{FF2B5EF4-FFF2-40B4-BE49-F238E27FC236}">
              <a16:creationId xmlns:a16="http://schemas.microsoft.com/office/drawing/2014/main" id="{C2B28A99-AA30-458E-8411-65EEB3E4A9E9}"/>
            </a:ext>
          </a:extLst>
        </xdr:cNvPr>
        <xdr:cNvSpPr txBox="1"/>
      </xdr:nvSpPr>
      <xdr:spPr>
        <a:xfrm>
          <a:off x="6712027" y="1063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78122</xdr:rowOff>
    </xdr:from>
    <xdr:ext cx="469744" cy="259045"/>
    <xdr:sp macro="" textlink="">
      <xdr:nvSpPr>
        <xdr:cNvPr id="263" name="n_4mainValue【体育館・プール】&#10;一人当たり面積">
          <a:extLst>
            <a:ext uri="{FF2B5EF4-FFF2-40B4-BE49-F238E27FC236}">
              <a16:creationId xmlns:a16="http://schemas.microsoft.com/office/drawing/2014/main" id="{09EA4627-F15F-455E-A19E-86CCA94B3E6C}"/>
            </a:ext>
          </a:extLst>
        </xdr:cNvPr>
        <xdr:cNvSpPr txBox="1"/>
      </xdr:nvSpPr>
      <xdr:spPr>
        <a:xfrm>
          <a:off x="5937327" y="1063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A6D00AEB-3542-445A-A599-75A545B48F56}"/>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A1666FAF-95E6-4097-B08C-EDD5A8628C4E}"/>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A71F8CC7-BB69-49AD-956F-587127667ACF}"/>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49865BFA-3EF6-4092-9843-61E08E96BAE8}"/>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B6B4BBAE-BADF-4CF3-BA38-C774D697244B}"/>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94FAD083-B8CF-4090-A3C3-94D9D12480BC}"/>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C8892FA0-002D-42C4-931C-2666E7404781}"/>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AC4B9C10-46F6-403D-B24E-41996C3C4364}"/>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6A9D226D-67E8-4F31-A817-0E3F140C690C}"/>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BCD79ADE-7F8B-4FF3-9161-DD2A710D574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5F3B0D8E-B464-4931-AD16-00EFE775F4F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59AAF9E7-93DA-4A68-89C1-780F1DED7185}"/>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F6DF7B0D-B0C4-41C4-B258-ECFB349EF957}"/>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BB25163E-0C5F-4CF3-8713-E3ECC095FEA9}"/>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1D7ACBA0-7E7B-495A-A384-FAD0C0A23906}"/>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64729799-0FA8-4276-9EA6-54A0E68A4B28}"/>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46AC09E5-ABC6-44EA-AA50-CA5A401810DE}"/>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A89F78E3-9605-4E0B-B118-5B49930A767A}"/>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6C481EE8-577B-4F3A-912B-BD7A5024E36D}"/>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FDF21139-C100-42E2-BCE3-75AFB82498B6}"/>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a:extLst>
            <a:ext uri="{FF2B5EF4-FFF2-40B4-BE49-F238E27FC236}">
              <a16:creationId xmlns:a16="http://schemas.microsoft.com/office/drawing/2014/main" id="{A956CF08-1A44-4D96-9735-3CE53DC31282}"/>
            </a:ext>
          </a:extLst>
        </xdr:cNvPr>
        <xdr:cNvSpPr txBox="1"/>
      </xdr:nvSpPr>
      <xdr:spPr>
        <a:xfrm>
          <a:off x="377341" y="129032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7FFF2D47-4590-4711-A37C-59287EFBEFE2}"/>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7DD8C080-BF32-4C64-8E37-B1AEA7071CA8}"/>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id="{37ADA7A5-C8A9-4EB5-AB6A-DAC851F7B8D2}"/>
            </a:ext>
          </a:extLst>
        </xdr:cNvPr>
        <xdr:cNvCxnSpPr/>
      </xdr:nvCxnSpPr>
      <xdr:spPr>
        <a:xfrm flipV="1">
          <a:off x="4086225" y="13041630"/>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A73AB284-3F88-4079-A72D-8883DE9B714D}"/>
            </a:ext>
          </a:extLst>
        </xdr:cNvPr>
        <xdr:cNvSpPr txBox="1"/>
      </xdr:nvSpPr>
      <xdr:spPr>
        <a:xfrm>
          <a:off x="412496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id="{C20F6FC2-E5F1-4043-8CEF-390576637023}"/>
            </a:ext>
          </a:extLst>
        </xdr:cNvPr>
        <xdr:cNvCxnSpPr/>
      </xdr:nvCxnSpPr>
      <xdr:spPr>
        <a:xfrm>
          <a:off x="4020820" y="14281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392213F9-08BD-47B3-9E41-A7824A920D7B}"/>
            </a:ext>
          </a:extLst>
        </xdr:cNvPr>
        <xdr:cNvSpPr txBox="1"/>
      </xdr:nvSpPr>
      <xdr:spPr>
        <a:xfrm>
          <a:off x="4124960" y="12820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a:extLst>
            <a:ext uri="{FF2B5EF4-FFF2-40B4-BE49-F238E27FC236}">
              <a16:creationId xmlns:a16="http://schemas.microsoft.com/office/drawing/2014/main" id="{E3A1BAED-A31A-47E1-98FE-F01FA3BA7F18}"/>
            </a:ext>
          </a:extLst>
        </xdr:cNvPr>
        <xdr:cNvCxnSpPr/>
      </xdr:nvCxnSpPr>
      <xdr:spPr>
        <a:xfrm>
          <a:off x="402082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60977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71F10B6A-E027-4B3A-BD49-49B23D77F0CD}"/>
            </a:ext>
          </a:extLst>
        </xdr:cNvPr>
        <xdr:cNvSpPr txBox="1"/>
      </xdr:nvSpPr>
      <xdr:spPr>
        <a:xfrm>
          <a:off x="4124960" y="13639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93" name="フローチャート: 判断 292">
          <a:extLst>
            <a:ext uri="{FF2B5EF4-FFF2-40B4-BE49-F238E27FC236}">
              <a16:creationId xmlns:a16="http://schemas.microsoft.com/office/drawing/2014/main" id="{0B8EC274-0627-4E8D-AF1C-213B4EABCCAC}"/>
            </a:ext>
          </a:extLst>
        </xdr:cNvPr>
        <xdr:cNvSpPr/>
      </xdr:nvSpPr>
      <xdr:spPr>
        <a:xfrm>
          <a:off x="4036060" y="1378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94" name="フローチャート: 判断 293">
          <a:extLst>
            <a:ext uri="{FF2B5EF4-FFF2-40B4-BE49-F238E27FC236}">
              <a16:creationId xmlns:a16="http://schemas.microsoft.com/office/drawing/2014/main" id="{30C3AC94-CEE1-4C93-A5F4-DBC6FF7A374A}"/>
            </a:ext>
          </a:extLst>
        </xdr:cNvPr>
        <xdr:cNvSpPr/>
      </xdr:nvSpPr>
      <xdr:spPr>
        <a:xfrm>
          <a:off x="3312160" y="1377441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a:extLst>
            <a:ext uri="{FF2B5EF4-FFF2-40B4-BE49-F238E27FC236}">
              <a16:creationId xmlns:a16="http://schemas.microsoft.com/office/drawing/2014/main" id="{2CEFBD72-0ACB-4EB7-A5CD-1C04D0A14EC5}"/>
            </a:ext>
          </a:extLst>
        </xdr:cNvPr>
        <xdr:cNvSpPr/>
      </xdr:nvSpPr>
      <xdr:spPr>
        <a:xfrm>
          <a:off x="2514600" y="1374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162561</xdr:rowOff>
    </xdr:from>
    <xdr:to>
      <xdr:col>10</xdr:col>
      <xdr:colOff>165100</xdr:colOff>
      <xdr:row>82</xdr:row>
      <xdr:rowOff>92711</xdr:rowOff>
    </xdr:to>
    <xdr:sp macro="" textlink="">
      <xdr:nvSpPr>
        <xdr:cNvPr id="296" name="フローチャート: 判断 295">
          <a:extLst>
            <a:ext uri="{FF2B5EF4-FFF2-40B4-BE49-F238E27FC236}">
              <a16:creationId xmlns:a16="http://schemas.microsoft.com/office/drawing/2014/main" id="{8D63F9BD-C472-47B8-B081-A64FC4E33B99}"/>
            </a:ext>
          </a:extLst>
        </xdr:cNvPr>
        <xdr:cNvSpPr/>
      </xdr:nvSpPr>
      <xdr:spPr>
        <a:xfrm>
          <a:off x="1739900" y="137414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132080</xdr:rowOff>
    </xdr:from>
    <xdr:to>
      <xdr:col>6</xdr:col>
      <xdr:colOff>38100</xdr:colOff>
      <xdr:row>82</xdr:row>
      <xdr:rowOff>62230</xdr:rowOff>
    </xdr:to>
    <xdr:sp macro="" textlink="">
      <xdr:nvSpPr>
        <xdr:cNvPr id="297" name="フローチャート: 判断 296">
          <a:extLst>
            <a:ext uri="{FF2B5EF4-FFF2-40B4-BE49-F238E27FC236}">
              <a16:creationId xmlns:a16="http://schemas.microsoft.com/office/drawing/2014/main" id="{E11A9A15-B271-4946-819F-F8394D7806FB}"/>
            </a:ext>
          </a:extLst>
        </xdr:cNvPr>
        <xdr:cNvSpPr/>
      </xdr:nvSpPr>
      <xdr:spPr>
        <a:xfrm>
          <a:off x="965200" y="137109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9050ACD9-CAA1-4784-955F-D3E0D2A5B599}"/>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2CAD12F-CD2E-4EE7-96EE-03D50B599A28}"/>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4CC38D6-191C-4C7B-A9ED-AE83ACEEAEAA}"/>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AE871DE-50E7-4E76-B739-E2479126F20C}"/>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AD8A2B2-F1F4-41B2-A3A2-EDC7CC4B5B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104139</xdr:rowOff>
    </xdr:from>
    <xdr:to>
      <xdr:col>24</xdr:col>
      <xdr:colOff>114300</xdr:colOff>
      <xdr:row>83</xdr:row>
      <xdr:rowOff>34289</xdr:rowOff>
    </xdr:to>
    <xdr:sp macro="" textlink="">
      <xdr:nvSpPr>
        <xdr:cNvPr id="303" name="楕円 302">
          <a:extLst>
            <a:ext uri="{FF2B5EF4-FFF2-40B4-BE49-F238E27FC236}">
              <a16:creationId xmlns:a16="http://schemas.microsoft.com/office/drawing/2014/main" id="{F8606961-F80E-426E-AED7-D52A5B56608F}"/>
            </a:ext>
          </a:extLst>
        </xdr:cNvPr>
        <xdr:cNvSpPr/>
      </xdr:nvSpPr>
      <xdr:spPr>
        <a:xfrm>
          <a:off x="4036060" y="138506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82566</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0F8C9E52-7544-4FD4-9243-72E71D154236}"/>
            </a:ext>
          </a:extLst>
        </xdr:cNvPr>
        <xdr:cNvSpPr txBox="1"/>
      </xdr:nvSpPr>
      <xdr:spPr>
        <a:xfrm>
          <a:off x="4124960" y="13829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123189</xdr:rowOff>
    </xdr:from>
    <xdr:to>
      <xdr:col>20</xdr:col>
      <xdr:colOff>38100</xdr:colOff>
      <xdr:row>83</xdr:row>
      <xdr:rowOff>53339</xdr:rowOff>
    </xdr:to>
    <xdr:sp macro="" textlink="">
      <xdr:nvSpPr>
        <xdr:cNvPr id="305" name="楕円 304">
          <a:extLst>
            <a:ext uri="{FF2B5EF4-FFF2-40B4-BE49-F238E27FC236}">
              <a16:creationId xmlns:a16="http://schemas.microsoft.com/office/drawing/2014/main" id="{E114B38A-6F74-4CF9-BDAD-97ECAD74ED7D}"/>
            </a:ext>
          </a:extLst>
        </xdr:cNvPr>
        <xdr:cNvSpPr/>
      </xdr:nvSpPr>
      <xdr:spPr>
        <a:xfrm>
          <a:off x="3312160" y="138696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154939</xdr:rowOff>
    </xdr:from>
    <xdr:to>
      <xdr:col>24</xdr:col>
      <xdr:colOff>63500</xdr:colOff>
      <xdr:row>83</xdr:row>
      <xdr:rowOff>2539</xdr:rowOff>
    </xdr:to>
    <xdr:cxnSp macro="">
      <xdr:nvCxnSpPr>
        <xdr:cNvPr id="306" name="直線コネクタ 305">
          <a:extLst>
            <a:ext uri="{FF2B5EF4-FFF2-40B4-BE49-F238E27FC236}">
              <a16:creationId xmlns:a16="http://schemas.microsoft.com/office/drawing/2014/main" id="{09C0D672-8C5A-42D4-BE52-9D8AD8456F1B}"/>
            </a:ext>
          </a:extLst>
        </xdr:cNvPr>
        <xdr:cNvCxnSpPr/>
      </xdr:nvCxnSpPr>
      <xdr:spPr>
        <a:xfrm flipV="1">
          <a:off x="3355340" y="13901419"/>
          <a:ext cx="7315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101600</xdr:rowOff>
    </xdr:from>
    <xdr:to>
      <xdr:col>15</xdr:col>
      <xdr:colOff>101600</xdr:colOff>
      <xdr:row>83</xdr:row>
      <xdr:rowOff>31750</xdr:rowOff>
    </xdr:to>
    <xdr:sp macro="" textlink="">
      <xdr:nvSpPr>
        <xdr:cNvPr id="307" name="楕円 306">
          <a:extLst>
            <a:ext uri="{FF2B5EF4-FFF2-40B4-BE49-F238E27FC236}">
              <a16:creationId xmlns:a16="http://schemas.microsoft.com/office/drawing/2014/main" id="{9136936C-49D0-43EC-8CE6-03C1EAA24A23}"/>
            </a:ext>
          </a:extLst>
        </xdr:cNvPr>
        <xdr:cNvSpPr/>
      </xdr:nvSpPr>
      <xdr:spPr>
        <a:xfrm>
          <a:off x="2514600" y="13848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152400</xdr:rowOff>
    </xdr:from>
    <xdr:to>
      <xdr:col>19</xdr:col>
      <xdr:colOff>177800</xdr:colOff>
      <xdr:row>83</xdr:row>
      <xdr:rowOff>2539</xdr:rowOff>
    </xdr:to>
    <xdr:cxnSp macro="">
      <xdr:nvCxnSpPr>
        <xdr:cNvPr id="308" name="直線コネクタ 307">
          <a:extLst>
            <a:ext uri="{FF2B5EF4-FFF2-40B4-BE49-F238E27FC236}">
              <a16:creationId xmlns:a16="http://schemas.microsoft.com/office/drawing/2014/main" id="{376848FA-8AF5-4A63-B72D-5E1D63E56A57}"/>
            </a:ext>
          </a:extLst>
        </xdr:cNvPr>
        <xdr:cNvCxnSpPr/>
      </xdr:nvCxnSpPr>
      <xdr:spPr>
        <a:xfrm>
          <a:off x="2565400" y="13898880"/>
          <a:ext cx="789940" cy="1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78739</xdr:rowOff>
    </xdr:from>
    <xdr:to>
      <xdr:col>10</xdr:col>
      <xdr:colOff>165100</xdr:colOff>
      <xdr:row>83</xdr:row>
      <xdr:rowOff>8889</xdr:rowOff>
    </xdr:to>
    <xdr:sp macro="" textlink="">
      <xdr:nvSpPr>
        <xdr:cNvPr id="309" name="楕円 308">
          <a:extLst>
            <a:ext uri="{FF2B5EF4-FFF2-40B4-BE49-F238E27FC236}">
              <a16:creationId xmlns:a16="http://schemas.microsoft.com/office/drawing/2014/main" id="{5AD61E9B-08D1-4B1A-AD24-2E9A66DE754B}"/>
            </a:ext>
          </a:extLst>
        </xdr:cNvPr>
        <xdr:cNvSpPr/>
      </xdr:nvSpPr>
      <xdr:spPr>
        <a:xfrm>
          <a:off x="1739900" y="138252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129539</xdr:rowOff>
    </xdr:from>
    <xdr:to>
      <xdr:col>15</xdr:col>
      <xdr:colOff>50800</xdr:colOff>
      <xdr:row>82</xdr:row>
      <xdr:rowOff>152400</xdr:rowOff>
    </xdr:to>
    <xdr:cxnSp macro="">
      <xdr:nvCxnSpPr>
        <xdr:cNvPr id="310" name="直線コネクタ 309">
          <a:extLst>
            <a:ext uri="{FF2B5EF4-FFF2-40B4-BE49-F238E27FC236}">
              <a16:creationId xmlns:a16="http://schemas.microsoft.com/office/drawing/2014/main" id="{043F94F7-31C1-4B6F-91B3-390758171134}"/>
            </a:ext>
          </a:extLst>
        </xdr:cNvPr>
        <xdr:cNvCxnSpPr/>
      </xdr:nvCxnSpPr>
      <xdr:spPr>
        <a:xfrm>
          <a:off x="1790700" y="13876019"/>
          <a:ext cx="7747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128270</xdr:rowOff>
    </xdr:from>
    <xdr:to>
      <xdr:col>6</xdr:col>
      <xdr:colOff>38100</xdr:colOff>
      <xdr:row>83</xdr:row>
      <xdr:rowOff>58420</xdr:rowOff>
    </xdr:to>
    <xdr:sp macro="" textlink="">
      <xdr:nvSpPr>
        <xdr:cNvPr id="311" name="楕円 310">
          <a:extLst>
            <a:ext uri="{FF2B5EF4-FFF2-40B4-BE49-F238E27FC236}">
              <a16:creationId xmlns:a16="http://schemas.microsoft.com/office/drawing/2014/main" id="{F4593C08-CA37-4B5B-8591-80AEF5A90DB9}"/>
            </a:ext>
          </a:extLst>
        </xdr:cNvPr>
        <xdr:cNvSpPr/>
      </xdr:nvSpPr>
      <xdr:spPr>
        <a:xfrm>
          <a:off x="965200" y="138747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129539</xdr:rowOff>
    </xdr:from>
    <xdr:to>
      <xdr:col>10</xdr:col>
      <xdr:colOff>114300</xdr:colOff>
      <xdr:row>83</xdr:row>
      <xdr:rowOff>7620</xdr:rowOff>
    </xdr:to>
    <xdr:cxnSp macro="">
      <xdr:nvCxnSpPr>
        <xdr:cNvPr id="312" name="直線コネクタ 311">
          <a:extLst>
            <a:ext uri="{FF2B5EF4-FFF2-40B4-BE49-F238E27FC236}">
              <a16:creationId xmlns:a16="http://schemas.microsoft.com/office/drawing/2014/main" id="{260174CB-7D80-4B47-A720-E044537FA548}"/>
            </a:ext>
          </a:extLst>
        </xdr:cNvPr>
        <xdr:cNvCxnSpPr/>
      </xdr:nvCxnSpPr>
      <xdr:spPr>
        <a:xfrm flipV="1">
          <a:off x="1008380" y="13876019"/>
          <a:ext cx="78232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146066</xdr:rowOff>
    </xdr:from>
    <xdr:ext cx="405111" cy="259045"/>
    <xdr:sp macro="" textlink="">
      <xdr:nvSpPr>
        <xdr:cNvPr id="313" name="n_1aveValue【福祉施設】&#10;有形固定資産減価償却率">
          <a:extLst>
            <a:ext uri="{FF2B5EF4-FFF2-40B4-BE49-F238E27FC236}">
              <a16:creationId xmlns:a16="http://schemas.microsoft.com/office/drawing/2014/main" id="{8AEA5BF0-35EE-495F-83C0-07F96EF69F35}"/>
            </a:ext>
          </a:extLst>
        </xdr:cNvPr>
        <xdr:cNvSpPr txBox="1"/>
      </xdr:nvSpPr>
      <xdr:spPr>
        <a:xfrm>
          <a:off x="3170564" y="13557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119397</xdr:rowOff>
    </xdr:from>
    <xdr:ext cx="405111" cy="259045"/>
    <xdr:sp macro="" textlink="">
      <xdr:nvSpPr>
        <xdr:cNvPr id="314" name="n_2aveValue【福祉施設】&#10;有形固定資産減価償却率">
          <a:extLst>
            <a:ext uri="{FF2B5EF4-FFF2-40B4-BE49-F238E27FC236}">
              <a16:creationId xmlns:a16="http://schemas.microsoft.com/office/drawing/2014/main" id="{9004DF2C-EE22-4BB2-AC0C-5FC70B5CD15D}"/>
            </a:ext>
          </a:extLst>
        </xdr:cNvPr>
        <xdr:cNvSpPr txBox="1"/>
      </xdr:nvSpPr>
      <xdr:spPr>
        <a:xfrm>
          <a:off x="2385704" y="13530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109238</xdr:rowOff>
    </xdr:from>
    <xdr:ext cx="405111" cy="259045"/>
    <xdr:sp macro="" textlink="">
      <xdr:nvSpPr>
        <xdr:cNvPr id="315" name="n_3aveValue【福祉施設】&#10;有形固定資産減価償却率">
          <a:extLst>
            <a:ext uri="{FF2B5EF4-FFF2-40B4-BE49-F238E27FC236}">
              <a16:creationId xmlns:a16="http://schemas.microsoft.com/office/drawing/2014/main" id="{2EDBD467-E7B3-43FB-8F6F-86BCAE697278}"/>
            </a:ext>
          </a:extLst>
        </xdr:cNvPr>
        <xdr:cNvSpPr txBox="1"/>
      </xdr:nvSpPr>
      <xdr:spPr>
        <a:xfrm>
          <a:off x="1611004" y="1352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78757</xdr:rowOff>
    </xdr:from>
    <xdr:ext cx="405111" cy="259045"/>
    <xdr:sp macro="" textlink="">
      <xdr:nvSpPr>
        <xdr:cNvPr id="316" name="n_4aveValue【福祉施設】&#10;有形固定資産減価償却率">
          <a:extLst>
            <a:ext uri="{FF2B5EF4-FFF2-40B4-BE49-F238E27FC236}">
              <a16:creationId xmlns:a16="http://schemas.microsoft.com/office/drawing/2014/main" id="{34003FF4-F4B6-437E-B3B9-BC2CDDE3E24E}"/>
            </a:ext>
          </a:extLst>
        </xdr:cNvPr>
        <xdr:cNvSpPr txBox="1"/>
      </xdr:nvSpPr>
      <xdr:spPr>
        <a:xfrm>
          <a:off x="836304"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44466</xdr:rowOff>
    </xdr:from>
    <xdr:ext cx="405111" cy="259045"/>
    <xdr:sp macro="" textlink="">
      <xdr:nvSpPr>
        <xdr:cNvPr id="317" name="n_1mainValue【福祉施設】&#10;有形固定資産減価償却率">
          <a:extLst>
            <a:ext uri="{FF2B5EF4-FFF2-40B4-BE49-F238E27FC236}">
              <a16:creationId xmlns:a16="http://schemas.microsoft.com/office/drawing/2014/main" id="{72ED09E6-6AB7-4EC7-936A-F8A1E9F18572}"/>
            </a:ext>
          </a:extLst>
        </xdr:cNvPr>
        <xdr:cNvSpPr txBox="1"/>
      </xdr:nvSpPr>
      <xdr:spPr>
        <a:xfrm>
          <a:off x="3170564" y="13958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22877</xdr:rowOff>
    </xdr:from>
    <xdr:ext cx="405111" cy="259045"/>
    <xdr:sp macro="" textlink="">
      <xdr:nvSpPr>
        <xdr:cNvPr id="318" name="n_2mainValue【福祉施設】&#10;有形固定資産減価償却率">
          <a:extLst>
            <a:ext uri="{FF2B5EF4-FFF2-40B4-BE49-F238E27FC236}">
              <a16:creationId xmlns:a16="http://schemas.microsoft.com/office/drawing/2014/main" id="{7700B763-8329-4A03-BCBD-A68C720984D1}"/>
            </a:ext>
          </a:extLst>
        </xdr:cNvPr>
        <xdr:cNvSpPr txBox="1"/>
      </xdr:nvSpPr>
      <xdr:spPr>
        <a:xfrm>
          <a:off x="2385704" y="1393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xdr:rowOff>
    </xdr:from>
    <xdr:ext cx="405111" cy="259045"/>
    <xdr:sp macro="" textlink="">
      <xdr:nvSpPr>
        <xdr:cNvPr id="319" name="n_3mainValue【福祉施設】&#10;有形固定資産減価償却率">
          <a:extLst>
            <a:ext uri="{FF2B5EF4-FFF2-40B4-BE49-F238E27FC236}">
              <a16:creationId xmlns:a16="http://schemas.microsoft.com/office/drawing/2014/main" id="{2BFF7E5C-9807-4D8F-893B-15391A001CE6}"/>
            </a:ext>
          </a:extLst>
        </xdr:cNvPr>
        <xdr:cNvSpPr txBox="1"/>
      </xdr:nvSpPr>
      <xdr:spPr>
        <a:xfrm>
          <a:off x="1611004" y="13914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49547</xdr:rowOff>
    </xdr:from>
    <xdr:ext cx="405111" cy="259045"/>
    <xdr:sp macro="" textlink="">
      <xdr:nvSpPr>
        <xdr:cNvPr id="320" name="n_4mainValue【福祉施設】&#10;有形固定資産減価償却率">
          <a:extLst>
            <a:ext uri="{FF2B5EF4-FFF2-40B4-BE49-F238E27FC236}">
              <a16:creationId xmlns:a16="http://schemas.microsoft.com/office/drawing/2014/main" id="{F1EE28FD-EA56-4FED-97A5-48443701CF56}"/>
            </a:ext>
          </a:extLst>
        </xdr:cNvPr>
        <xdr:cNvSpPr txBox="1"/>
      </xdr:nvSpPr>
      <xdr:spPr>
        <a:xfrm>
          <a:off x="836304" y="1396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C01E6A33-9349-4A6E-8F42-EA7A5CADEFB4}"/>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4A65C45D-2ADC-4932-AFC6-7A1A54B13AD7}"/>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87B095A8-F23B-47AA-8BDF-83CAD5199FAF}"/>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44186E8B-3F38-4BE8-86CD-B580789396AD}"/>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73BCBE22-0060-4F47-8D06-A82006A66B24}"/>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78E2ADAE-36CE-48B7-A5BE-81933F398C39}"/>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C5A49A16-51C0-495A-90F5-1EA37206DE5B}"/>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8111ACF8-F4A9-4965-8966-90238591F341}"/>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E0D67836-4171-42B3-855E-161F23B0EEFD}"/>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53C15052-4F54-4DD4-B63D-6CD81F13BF75}"/>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108013F7-116D-4BD6-A95E-FD3825C476E6}"/>
            </a:ext>
          </a:extLst>
        </xdr:cNvPr>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746194FE-B755-45ED-BB99-14BF6AB80351}"/>
            </a:ext>
          </a:extLst>
        </xdr:cNvPr>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3FDD9DD2-D06F-4D91-A0B4-4ECB0F79D24E}"/>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984B3EB5-08D6-4ABF-9851-3E518F1D7005}"/>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B128B577-650E-41A5-B644-B21307DDAC99}"/>
            </a:ext>
          </a:extLst>
        </xdr:cNvPr>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551EA43A-1CF4-4FBB-B85F-BF6B2CCE6FD0}"/>
            </a:ext>
          </a:extLst>
        </xdr:cNvPr>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F0A3ED15-BBC2-4371-8ABB-0320F544958E}"/>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920EC1E3-82EA-4256-A226-AAD96D6C7E64}"/>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E2924AE1-AF0C-4DFD-8153-B35A5D1BF0A8}"/>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7CBB04FA-0AFE-4339-91B6-2D0A86DFE6CB}"/>
            </a:ext>
          </a:extLst>
        </xdr:cNvPr>
        <xdr:cNvCxnSpPr/>
      </xdr:nvCxnSpPr>
      <xdr:spPr>
        <a:xfrm flipV="1">
          <a:off x="9219565" y="1306068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2A480824-16AF-4806-923F-1268130D8E54}"/>
            </a:ext>
          </a:extLst>
        </xdr:cNvPr>
        <xdr:cNvSpPr txBox="1"/>
      </xdr:nvSpPr>
      <xdr:spPr>
        <a:xfrm>
          <a:off x="9258300" y="1433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EB005AFC-0CA2-4D01-B36C-083D9C4CF3CE}"/>
            </a:ext>
          </a:extLst>
        </xdr:cNvPr>
        <xdr:cNvCxnSpPr/>
      </xdr:nvCxnSpPr>
      <xdr:spPr>
        <a:xfrm>
          <a:off x="9154160" y="143275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43" name="【福祉施設】&#10;一人当たり面積最大値テキスト">
          <a:extLst>
            <a:ext uri="{FF2B5EF4-FFF2-40B4-BE49-F238E27FC236}">
              <a16:creationId xmlns:a16="http://schemas.microsoft.com/office/drawing/2014/main" id="{D951E04B-516D-4BDF-A64C-64AD2D1DFD93}"/>
            </a:ext>
          </a:extLst>
        </xdr:cNvPr>
        <xdr:cNvSpPr txBox="1"/>
      </xdr:nvSpPr>
      <xdr:spPr>
        <a:xfrm>
          <a:off x="9258300" y="1283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a:extLst>
            <a:ext uri="{FF2B5EF4-FFF2-40B4-BE49-F238E27FC236}">
              <a16:creationId xmlns:a16="http://schemas.microsoft.com/office/drawing/2014/main" id="{AFD8D1B2-2C08-4ED5-B82A-E2876D2C84BD}"/>
            </a:ext>
          </a:extLst>
        </xdr:cNvPr>
        <xdr:cNvCxnSpPr/>
      </xdr:nvCxnSpPr>
      <xdr:spPr>
        <a:xfrm>
          <a:off x="9154160" y="13060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33038</xdr:rowOff>
    </xdr:from>
    <xdr:ext cx="469744" cy="259045"/>
    <xdr:sp macro="" textlink="">
      <xdr:nvSpPr>
        <xdr:cNvPr id="345" name="【福祉施設】&#10;一人当たり面積平均値テキスト">
          <a:extLst>
            <a:ext uri="{FF2B5EF4-FFF2-40B4-BE49-F238E27FC236}">
              <a16:creationId xmlns:a16="http://schemas.microsoft.com/office/drawing/2014/main" id="{62B9816E-36BB-4DB9-AA97-5DFC9F9E8F50}"/>
            </a:ext>
          </a:extLst>
        </xdr:cNvPr>
        <xdr:cNvSpPr txBox="1"/>
      </xdr:nvSpPr>
      <xdr:spPr>
        <a:xfrm>
          <a:off x="9258300" y="13779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26343E83-BC25-4FB1-A5A0-09024BB58361}"/>
            </a:ext>
          </a:extLst>
        </xdr:cNvPr>
        <xdr:cNvSpPr/>
      </xdr:nvSpPr>
      <xdr:spPr>
        <a:xfrm>
          <a:off x="9192260" y="139242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47" name="フローチャート: 判断 346">
          <a:extLst>
            <a:ext uri="{FF2B5EF4-FFF2-40B4-BE49-F238E27FC236}">
              <a16:creationId xmlns:a16="http://schemas.microsoft.com/office/drawing/2014/main" id="{603E5B4B-B272-4D70-ADE7-AC138666C8B3}"/>
            </a:ext>
          </a:extLst>
        </xdr:cNvPr>
        <xdr:cNvSpPr/>
      </xdr:nvSpPr>
      <xdr:spPr>
        <a:xfrm>
          <a:off x="8445500" y="1392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48" name="フローチャート: 判断 347">
          <a:extLst>
            <a:ext uri="{FF2B5EF4-FFF2-40B4-BE49-F238E27FC236}">
              <a16:creationId xmlns:a16="http://schemas.microsoft.com/office/drawing/2014/main" id="{169C1C31-6010-4B3B-ACF6-81B39CFB9716}"/>
            </a:ext>
          </a:extLst>
        </xdr:cNvPr>
        <xdr:cNvSpPr/>
      </xdr:nvSpPr>
      <xdr:spPr>
        <a:xfrm>
          <a:off x="7670800" y="139185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9" name="フローチャート: 判断 348">
          <a:extLst>
            <a:ext uri="{FF2B5EF4-FFF2-40B4-BE49-F238E27FC236}">
              <a16:creationId xmlns:a16="http://schemas.microsoft.com/office/drawing/2014/main" id="{5DD710EE-F091-4D7A-977B-B048BB2E8138}"/>
            </a:ext>
          </a:extLst>
        </xdr:cNvPr>
        <xdr:cNvSpPr/>
      </xdr:nvSpPr>
      <xdr:spPr>
        <a:xfrm>
          <a:off x="687324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0" name="フローチャート: 判断 349">
          <a:extLst>
            <a:ext uri="{FF2B5EF4-FFF2-40B4-BE49-F238E27FC236}">
              <a16:creationId xmlns:a16="http://schemas.microsoft.com/office/drawing/2014/main" id="{1AC70B0D-745E-4C2F-88D4-C2C9F1B4329A}"/>
            </a:ext>
          </a:extLst>
        </xdr:cNvPr>
        <xdr:cNvSpPr/>
      </xdr:nvSpPr>
      <xdr:spPr>
        <a:xfrm>
          <a:off x="609854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62488C94-813F-4FBE-8AA8-CB5734630F75}"/>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188E6BAF-5635-4172-AADE-2AFA220EAD26}"/>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39DB5A9C-57A8-4324-8AFC-52F440C4BBA4}"/>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CF47C5B-A51C-4633-980D-C717662E870D}"/>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D4E30C7-01AD-4E52-A93C-DD0CDCC4D1A6}"/>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153036</xdr:rowOff>
    </xdr:from>
    <xdr:to>
      <xdr:col>55</xdr:col>
      <xdr:colOff>50800</xdr:colOff>
      <xdr:row>85</xdr:row>
      <xdr:rowOff>83186</xdr:rowOff>
    </xdr:to>
    <xdr:sp macro="" textlink="">
      <xdr:nvSpPr>
        <xdr:cNvPr id="356" name="楕円 355">
          <a:extLst>
            <a:ext uri="{FF2B5EF4-FFF2-40B4-BE49-F238E27FC236}">
              <a16:creationId xmlns:a16="http://schemas.microsoft.com/office/drawing/2014/main" id="{971C2241-FFD0-4F8B-ADEA-5CD10CD6E49E}"/>
            </a:ext>
          </a:extLst>
        </xdr:cNvPr>
        <xdr:cNvSpPr/>
      </xdr:nvSpPr>
      <xdr:spPr>
        <a:xfrm>
          <a:off x="9192260" y="142347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67963</xdr:rowOff>
    </xdr:from>
    <xdr:ext cx="469744" cy="259045"/>
    <xdr:sp macro="" textlink="">
      <xdr:nvSpPr>
        <xdr:cNvPr id="357" name="【福祉施設】&#10;一人当たり面積該当値テキスト">
          <a:extLst>
            <a:ext uri="{FF2B5EF4-FFF2-40B4-BE49-F238E27FC236}">
              <a16:creationId xmlns:a16="http://schemas.microsoft.com/office/drawing/2014/main" id="{D77B7ED5-42D7-4772-87BF-8A1F4CD2011B}"/>
            </a:ext>
          </a:extLst>
        </xdr:cNvPr>
        <xdr:cNvSpPr txBox="1"/>
      </xdr:nvSpPr>
      <xdr:spPr>
        <a:xfrm>
          <a:off x="9258300" y="14149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135889</xdr:rowOff>
    </xdr:from>
    <xdr:to>
      <xdr:col>50</xdr:col>
      <xdr:colOff>165100</xdr:colOff>
      <xdr:row>85</xdr:row>
      <xdr:rowOff>66039</xdr:rowOff>
    </xdr:to>
    <xdr:sp macro="" textlink="">
      <xdr:nvSpPr>
        <xdr:cNvPr id="358" name="楕円 357">
          <a:extLst>
            <a:ext uri="{FF2B5EF4-FFF2-40B4-BE49-F238E27FC236}">
              <a16:creationId xmlns:a16="http://schemas.microsoft.com/office/drawing/2014/main" id="{BA6C6EAF-660B-4D76-8AF4-AC65FD92D58A}"/>
            </a:ext>
          </a:extLst>
        </xdr:cNvPr>
        <xdr:cNvSpPr/>
      </xdr:nvSpPr>
      <xdr:spPr>
        <a:xfrm>
          <a:off x="8445500" y="142176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15239</xdr:rowOff>
    </xdr:from>
    <xdr:to>
      <xdr:col>55</xdr:col>
      <xdr:colOff>0</xdr:colOff>
      <xdr:row>85</xdr:row>
      <xdr:rowOff>32386</xdr:rowOff>
    </xdr:to>
    <xdr:cxnSp macro="">
      <xdr:nvCxnSpPr>
        <xdr:cNvPr id="359" name="直線コネクタ 358">
          <a:extLst>
            <a:ext uri="{FF2B5EF4-FFF2-40B4-BE49-F238E27FC236}">
              <a16:creationId xmlns:a16="http://schemas.microsoft.com/office/drawing/2014/main" id="{2D2E8687-9D7C-4218-8664-1E199784A027}"/>
            </a:ext>
          </a:extLst>
        </xdr:cNvPr>
        <xdr:cNvCxnSpPr/>
      </xdr:nvCxnSpPr>
      <xdr:spPr>
        <a:xfrm>
          <a:off x="8496300" y="14264639"/>
          <a:ext cx="7239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135889</xdr:rowOff>
    </xdr:from>
    <xdr:to>
      <xdr:col>46</xdr:col>
      <xdr:colOff>38100</xdr:colOff>
      <xdr:row>85</xdr:row>
      <xdr:rowOff>66039</xdr:rowOff>
    </xdr:to>
    <xdr:sp macro="" textlink="">
      <xdr:nvSpPr>
        <xdr:cNvPr id="360" name="楕円 359">
          <a:extLst>
            <a:ext uri="{FF2B5EF4-FFF2-40B4-BE49-F238E27FC236}">
              <a16:creationId xmlns:a16="http://schemas.microsoft.com/office/drawing/2014/main" id="{F89C6132-7C34-4B8E-9DE9-A8CD936AC2A9}"/>
            </a:ext>
          </a:extLst>
        </xdr:cNvPr>
        <xdr:cNvSpPr/>
      </xdr:nvSpPr>
      <xdr:spPr>
        <a:xfrm>
          <a:off x="7670800" y="142176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15239</xdr:rowOff>
    </xdr:from>
    <xdr:to>
      <xdr:col>50</xdr:col>
      <xdr:colOff>114300</xdr:colOff>
      <xdr:row>85</xdr:row>
      <xdr:rowOff>15239</xdr:rowOff>
    </xdr:to>
    <xdr:cxnSp macro="">
      <xdr:nvCxnSpPr>
        <xdr:cNvPr id="361" name="直線コネクタ 360">
          <a:extLst>
            <a:ext uri="{FF2B5EF4-FFF2-40B4-BE49-F238E27FC236}">
              <a16:creationId xmlns:a16="http://schemas.microsoft.com/office/drawing/2014/main" id="{2A1636BA-6A09-472A-A271-33E609DC1EEE}"/>
            </a:ext>
          </a:extLst>
        </xdr:cNvPr>
        <xdr:cNvCxnSpPr/>
      </xdr:nvCxnSpPr>
      <xdr:spPr>
        <a:xfrm>
          <a:off x="7713980" y="1426463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135889</xdr:rowOff>
    </xdr:from>
    <xdr:to>
      <xdr:col>41</xdr:col>
      <xdr:colOff>101600</xdr:colOff>
      <xdr:row>85</xdr:row>
      <xdr:rowOff>66039</xdr:rowOff>
    </xdr:to>
    <xdr:sp macro="" textlink="">
      <xdr:nvSpPr>
        <xdr:cNvPr id="362" name="楕円 361">
          <a:extLst>
            <a:ext uri="{FF2B5EF4-FFF2-40B4-BE49-F238E27FC236}">
              <a16:creationId xmlns:a16="http://schemas.microsoft.com/office/drawing/2014/main" id="{DC920DA9-32EC-41D4-909A-A07DB7754B36}"/>
            </a:ext>
          </a:extLst>
        </xdr:cNvPr>
        <xdr:cNvSpPr/>
      </xdr:nvSpPr>
      <xdr:spPr>
        <a:xfrm>
          <a:off x="6873240" y="142176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15239</xdr:rowOff>
    </xdr:from>
    <xdr:to>
      <xdr:col>45</xdr:col>
      <xdr:colOff>177800</xdr:colOff>
      <xdr:row>85</xdr:row>
      <xdr:rowOff>15239</xdr:rowOff>
    </xdr:to>
    <xdr:cxnSp macro="">
      <xdr:nvCxnSpPr>
        <xdr:cNvPr id="363" name="直線コネクタ 362">
          <a:extLst>
            <a:ext uri="{FF2B5EF4-FFF2-40B4-BE49-F238E27FC236}">
              <a16:creationId xmlns:a16="http://schemas.microsoft.com/office/drawing/2014/main" id="{BDF660DE-3BB9-4CAA-AE03-37436CDD3DA9}"/>
            </a:ext>
          </a:extLst>
        </xdr:cNvPr>
        <xdr:cNvCxnSpPr/>
      </xdr:nvCxnSpPr>
      <xdr:spPr>
        <a:xfrm>
          <a:off x="6924040" y="1426463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130175</xdr:rowOff>
    </xdr:from>
    <xdr:to>
      <xdr:col>36</xdr:col>
      <xdr:colOff>165100</xdr:colOff>
      <xdr:row>85</xdr:row>
      <xdr:rowOff>60325</xdr:rowOff>
    </xdr:to>
    <xdr:sp macro="" textlink="">
      <xdr:nvSpPr>
        <xdr:cNvPr id="364" name="楕円 363">
          <a:extLst>
            <a:ext uri="{FF2B5EF4-FFF2-40B4-BE49-F238E27FC236}">
              <a16:creationId xmlns:a16="http://schemas.microsoft.com/office/drawing/2014/main" id="{D5471C3B-133D-4EF8-8F65-CE59DAB52B07}"/>
            </a:ext>
          </a:extLst>
        </xdr:cNvPr>
        <xdr:cNvSpPr/>
      </xdr:nvSpPr>
      <xdr:spPr>
        <a:xfrm>
          <a:off x="6098540" y="142119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9525</xdr:rowOff>
    </xdr:from>
    <xdr:to>
      <xdr:col>41</xdr:col>
      <xdr:colOff>50800</xdr:colOff>
      <xdr:row>85</xdr:row>
      <xdr:rowOff>15239</xdr:rowOff>
    </xdr:to>
    <xdr:cxnSp macro="">
      <xdr:nvCxnSpPr>
        <xdr:cNvPr id="365" name="直線コネクタ 364">
          <a:extLst>
            <a:ext uri="{FF2B5EF4-FFF2-40B4-BE49-F238E27FC236}">
              <a16:creationId xmlns:a16="http://schemas.microsoft.com/office/drawing/2014/main" id="{74786F47-CAF3-492B-9EC1-9D691BD4BC22}"/>
            </a:ext>
          </a:extLst>
        </xdr:cNvPr>
        <xdr:cNvCxnSpPr/>
      </xdr:nvCxnSpPr>
      <xdr:spPr>
        <a:xfrm>
          <a:off x="6149340" y="14258925"/>
          <a:ext cx="7747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134002</xdr:rowOff>
    </xdr:from>
    <xdr:ext cx="469744" cy="259045"/>
    <xdr:sp macro="" textlink="">
      <xdr:nvSpPr>
        <xdr:cNvPr id="366" name="n_1aveValue【福祉施設】&#10;一人当たり面積">
          <a:extLst>
            <a:ext uri="{FF2B5EF4-FFF2-40B4-BE49-F238E27FC236}">
              <a16:creationId xmlns:a16="http://schemas.microsoft.com/office/drawing/2014/main" id="{DC68CB31-B1D2-4C86-AB8F-FCEA0DA32DF4}"/>
            </a:ext>
          </a:extLst>
        </xdr:cNvPr>
        <xdr:cNvSpPr txBox="1"/>
      </xdr:nvSpPr>
      <xdr:spPr>
        <a:xfrm>
          <a:off x="8271587" y="1371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122572</xdr:rowOff>
    </xdr:from>
    <xdr:ext cx="469744" cy="259045"/>
    <xdr:sp macro="" textlink="">
      <xdr:nvSpPr>
        <xdr:cNvPr id="367" name="n_2aveValue【福祉施設】&#10;一人当たり面積">
          <a:extLst>
            <a:ext uri="{FF2B5EF4-FFF2-40B4-BE49-F238E27FC236}">
              <a16:creationId xmlns:a16="http://schemas.microsoft.com/office/drawing/2014/main" id="{987B2391-2B68-4F78-90A7-DA88A7496BDD}"/>
            </a:ext>
          </a:extLst>
        </xdr:cNvPr>
        <xdr:cNvSpPr txBox="1"/>
      </xdr:nvSpPr>
      <xdr:spPr>
        <a:xfrm>
          <a:off x="7509587" y="1370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68" name="n_3aveValue【福祉施設】&#10;一人当たり面積">
          <a:extLst>
            <a:ext uri="{FF2B5EF4-FFF2-40B4-BE49-F238E27FC236}">
              <a16:creationId xmlns:a16="http://schemas.microsoft.com/office/drawing/2014/main" id="{8651C76C-B376-4EDA-BE11-1EA7D252A958}"/>
            </a:ext>
          </a:extLst>
        </xdr:cNvPr>
        <xdr:cNvSpPr txBox="1"/>
      </xdr:nvSpPr>
      <xdr:spPr>
        <a:xfrm>
          <a:off x="671202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2557</xdr:rowOff>
    </xdr:from>
    <xdr:ext cx="469744" cy="259045"/>
    <xdr:sp macro="" textlink="">
      <xdr:nvSpPr>
        <xdr:cNvPr id="369" name="n_4aveValue【福祉施設】&#10;一人当たり面積">
          <a:extLst>
            <a:ext uri="{FF2B5EF4-FFF2-40B4-BE49-F238E27FC236}">
              <a16:creationId xmlns:a16="http://schemas.microsoft.com/office/drawing/2014/main" id="{9423DADB-FF0B-4245-B0F2-0129B167A68F}"/>
            </a:ext>
          </a:extLst>
        </xdr:cNvPr>
        <xdr:cNvSpPr txBox="1"/>
      </xdr:nvSpPr>
      <xdr:spPr>
        <a:xfrm>
          <a:off x="5937327" y="1374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57166</xdr:rowOff>
    </xdr:from>
    <xdr:ext cx="469744" cy="259045"/>
    <xdr:sp macro="" textlink="">
      <xdr:nvSpPr>
        <xdr:cNvPr id="370" name="n_1mainValue【福祉施設】&#10;一人当たり面積">
          <a:extLst>
            <a:ext uri="{FF2B5EF4-FFF2-40B4-BE49-F238E27FC236}">
              <a16:creationId xmlns:a16="http://schemas.microsoft.com/office/drawing/2014/main" id="{82ACCFE6-8EFC-442C-B6E1-15BBD7501E77}"/>
            </a:ext>
          </a:extLst>
        </xdr:cNvPr>
        <xdr:cNvSpPr txBox="1"/>
      </xdr:nvSpPr>
      <xdr:spPr>
        <a:xfrm>
          <a:off x="8271587" y="1430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57166</xdr:rowOff>
    </xdr:from>
    <xdr:ext cx="469744" cy="259045"/>
    <xdr:sp macro="" textlink="">
      <xdr:nvSpPr>
        <xdr:cNvPr id="371" name="n_2mainValue【福祉施設】&#10;一人当たり面積">
          <a:extLst>
            <a:ext uri="{FF2B5EF4-FFF2-40B4-BE49-F238E27FC236}">
              <a16:creationId xmlns:a16="http://schemas.microsoft.com/office/drawing/2014/main" id="{D15B292B-975B-447A-8750-2211DF528AD5}"/>
            </a:ext>
          </a:extLst>
        </xdr:cNvPr>
        <xdr:cNvSpPr txBox="1"/>
      </xdr:nvSpPr>
      <xdr:spPr>
        <a:xfrm>
          <a:off x="7509587" y="1430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57166</xdr:rowOff>
    </xdr:from>
    <xdr:ext cx="469744" cy="259045"/>
    <xdr:sp macro="" textlink="">
      <xdr:nvSpPr>
        <xdr:cNvPr id="372" name="n_3mainValue【福祉施設】&#10;一人当たり面積">
          <a:extLst>
            <a:ext uri="{FF2B5EF4-FFF2-40B4-BE49-F238E27FC236}">
              <a16:creationId xmlns:a16="http://schemas.microsoft.com/office/drawing/2014/main" id="{55F7DD44-1619-4F6A-B00A-711ED3CF567D}"/>
            </a:ext>
          </a:extLst>
        </xdr:cNvPr>
        <xdr:cNvSpPr txBox="1"/>
      </xdr:nvSpPr>
      <xdr:spPr>
        <a:xfrm>
          <a:off x="6712027" y="1430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51452</xdr:rowOff>
    </xdr:from>
    <xdr:ext cx="469744" cy="259045"/>
    <xdr:sp macro="" textlink="">
      <xdr:nvSpPr>
        <xdr:cNvPr id="373" name="n_4mainValue【福祉施設】&#10;一人当たり面積">
          <a:extLst>
            <a:ext uri="{FF2B5EF4-FFF2-40B4-BE49-F238E27FC236}">
              <a16:creationId xmlns:a16="http://schemas.microsoft.com/office/drawing/2014/main" id="{A0C8BAB6-4C81-42B6-9A79-F168C42390C1}"/>
            </a:ext>
          </a:extLst>
        </xdr:cNvPr>
        <xdr:cNvSpPr txBox="1"/>
      </xdr:nvSpPr>
      <xdr:spPr>
        <a:xfrm>
          <a:off x="5937327" y="1430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68FD57CA-3334-4DFB-87BA-1A1FB5D909C8}"/>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90B24B21-B96B-42AE-BD50-B0CDABFA627C}"/>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E1357AD5-70D5-4045-8973-72E8E364810A}"/>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5F23EB30-7AE1-4C66-8261-08BA95C97102}"/>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8B0FE5EA-06EF-45FA-AF44-BAAF5B3641B9}"/>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C7F43C30-CD63-4B91-BB60-667F2211FEA2}"/>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C67FCC98-B066-4488-B10B-1F634E139131}"/>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2B6D97BD-CF4C-4D79-B842-6C8AAB6D4FBE}"/>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02DA7D76-B1EE-4028-8B1F-575C6BEFBB65}"/>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C3D7B310-89B5-4937-8AD6-7744C3D77FB3}"/>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B874C9BA-1CC6-4AAD-A559-485A7E0020A0}"/>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58206A46-8C6C-483B-85DF-77469072E614}"/>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a:extLst>
            <a:ext uri="{FF2B5EF4-FFF2-40B4-BE49-F238E27FC236}">
              <a16:creationId xmlns:a16="http://schemas.microsoft.com/office/drawing/2014/main" id="{9FD34C32-CF5B-47D8-B8A5-A5482AA8923C}"/>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76B23722-D4DF-46E6-ADE6-D110ACDE5266}"/>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a:extLst>
            <a:ext uri="{FF2B5EF4-FFF2-40B4-BE49-F238E27FC236}">
              <a16:creationId xmlns:a16="http://schemas.microsoft.com/office/drawing/2014/main" id="{15C6EBEA-1541-4BAE-9C56-4C2329ECFFED}"/>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0F15E61C-DB92-4D96-B2B5-587328A279C9}"/>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a:extLst>
            <a:ext uri="{FF2B5EF4-FFF2-40B4-BE49-F238E27FC236}">
              <a16:creationId xmlns:a16="http://schemas.microsoft.com/office/drawing/2014/main" id="{EC9F41EB-CD20-4380-B2B0-6FA5A6F122A2}"/>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1243FDE9-2C31-4279-A43D-20E7DE91AEAC}"/>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a:extLst>
            <a:ext uri="{FF2B5EF4-FFF2-40B4-BE49-F238E27FC236}">
              <a16:creationId xmlns:a16="http://schemas.microsoft.com/office/drawing/2014/main" id="{EC043811-7C6E-4B09-A553-54BF2070AF43}"/>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57B72F68-896D-4B96-8350-7267DD576A6A}"/>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a:extLst>
            <a:ext uri="{FF2B5EF4-FFF2-40B4-BE49-F238E27FC236}">
              <a16:creationId xmlns:a16="http://schemas.microsoft.com/office/drawing/2014/main" id="{562DC732-DB97-4468-8A97-98E4545CF2A1}"/>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1EAC0DD3-37E7-4A78-B832-31F79D2AA853}"/>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a:extLst>
            <a:ext uri="{FF2B5EF4-FFF2-40B4-BE49-F238E27FC236}">
              <a16:creationId xmlns:a16="http://schemas.microsoft.com/office/drawing/2014/main" id="{2CA07E19-3EE9-4E00-83BA-9E0FD6E205DC}"/>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12AFE633-E1F5-4791-81B3-9643F8DFF1AF}"/>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C7E75FDB-9F6E-4CB8-84CF-1D4A2EE4CFC6}"/>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99" name="直線コネクタ 398">
          <a:extLst>
            <a:ext uri="{FF2B5EF4-FFF2-40B4-BE49-F238E27FC236}">
              <a16:creationId xmlns:a16="http://schemas.microsoft.com/office/drawing/2014/main" id="{E804E0D4-21D4-4C66-8BBC-850A41653CAA}"/>
            </a:ext>
          </a:extLst>
        </xdr:cNvPr>
        <xdr:cNvCxnSpPr/>
      </xdr:nvCxnSpPr>
      <xdr:spPr>
        <a:xfrm flipV="1">
          <a:off x="4086225" y="16766721"/>
          <a:ext cx="0" cy="1541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a:extLst>
            <a:ext uri="{FF2B5EF4-FFF2-40B4-BE49-F238E27FC236}">
              <a16:creationId xmlns:a16="http://schemas.microsoft.com/office/drawing/2014/main" id="{5221A1C7-EA64-4C35-BD44-D38EA172EF66}"/>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a:extLst>
            <a:ext uri="{FF2B5EF4-FFF2-40B4-BE49-F238E27FC236}">
              <a16:creationId xmlns:a16="http://schemas.microsoft.com/office/drawing/2014/main" id="{BEA6A8FE-3D8D-4DC1-AA31-21FAB1453150}"/>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402" name="【市民会館】&#10;有形固定資産減価償却率最大値テキスト">
          <a:extLst>
            <a:ext uri="{FF2B5EF4-FFF2-40B4-BE49-F238E27FC236}">
              <a16:creationId xmlns:a16="http://schemas.microsoft.com/office/drawing/2014/main" id="{C7E77A60-82E7-4D7C-83C5-B597A3040677}"/>
            </a:ext>
          </a:extLst>
        </xdr:cNvPr>
        <xdr:cNvSpPr txBox="1"/>
      </xdr:nvSpPr>
      <xdr:spPr>
        <a:xfrm>
          <a:off x="4124960" y="1654956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403" name="直線コネクタ 402">
          <a:extLst>
            <a:ext uri="{FF2B5EF4-FFF2-40B4-BE49-F238E27FC236}">
              <a16:creationId xmlns:a16="http://schemas.microsoft.com/office/drawing/2014/main" id="{9D8C5817-7673-4B49-B88F-E2019237EEBE}"/>
            </a:ext>
          </a:extLst>
        </xdr:cNvPr>
        <xdr:cNvCxnSpPr/>
      </xdr:nvCxnSpPr>
      <xdr:spPr>
        <a:xfrm>
          <a:off x="4020820" y="167667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62972</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8E84BCC3-0082-4B3D-8D58-1ECAAAB2CFE7}"/>
            </a:ext>
          </a:extLst>
        </xdr:cNvPr>
        <xdr:cNvSpPr txBox="1"/>
      </xdr:nvSpPr>
      <xdr:spPr>
        <a:xfrm>
          <a:off x="4124960" y="17497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405" name="フローチャート: 判断 404">
          <a:extLst>
            <a:ext uri="{FF2B5EF4-FFF2-40B4-BE49-F238E27FC236}">
              <a16:creationId xmlns:a16="http://schemas.microsoft.com/office/drawing/2014/main" id="{0C6D8312-11D6-4771-957A-4A9B2CC0C229}"/>
            </a:ext>
          </a:extLst>
        </xdr:cNvPr>
        <xdr:cNvSpPr/>
      </xdr:nvSpPr>
      <xdr:spPr>
        <a:xfrm>
          <a:off x="4036060" y="1764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macro="" textlink="">
      <xdr:nvSpPr>
        <xdr:cNvPr id="406" name="フローチャート: 判断 405">
          <a:extLst>
            <a:ext uri="{FF2B5EF4-FFF2-40B4-BE49-F238E27FC236}">
              <a16:creationId xmlns:a16="http://schemas.microsoft.com/office/drawing/2014/main" id="{006B2339-1B6B-468A-86BB-04820B629AE4}"/>
            </a:ext>
          </a:extLst>
        </xdr:cNvPr>
        <xdr:cNvSpPr/>
      </xdr:nvSpPr>
      <xdr:spPr>
        <a:xfrm>
          <a:off x="3312160" y="176178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407" name="フローチャート: 判断 406">
          <a:extLst>
            <a:ext uri="{FF2B5EF4-FFF2-40B4-BE49-F238E27FC236}">
              <a16:creationId xmlns:a16="http://schemas.microsoft.com/office/drawing/2014/main" id="{9E328672-5DD8-4679-A75D-CE0FED1F29F2}"/>
            </a:ext>
          </a:extLst>
        </xdr:cNvPr>
        <xdr:cNvSpPr/>
      </xdr:nvSpPr>
      <xdr:spPr>
        <a:xfrm>
          <a:off x="2514600" y="176036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151130</xdr:rowOff>
    </xdr:from>
    <xdr:to>
      <xdr:col>10</xdr:col>
      <xdr:colOff>165100</xdr:colOff>
      <xdr:row>105</xdr:row>
      <xdr:rowOff>81280</xdr:rowOff>
    </xdr:to>
    <xdr:sp macro="" textlink="">
      <xdr:nvSpPr>
        <xdr:cNvPr id="408" name="フローチャート: 判断 407">
          <a:extLst>
            <a:ext uri="{FF2B5EF4-FFF2-40B4-BE49-F238E27FC236}">
              <a16:creationId xmlns:a16="http://schemas.microsoft.com/office/drawing/2014/main" id="{F834F871-6288-4C61-B512-EB77D9B37037}"/>
            </a:ext>
          </a:extLst>
        </xdr:cNvPr>
        <xdr:cNvSpPr/>
      </xdr:nvSpPr>
      <xdr:spPr>
        <a:xfrm>
          <a:off x="1739900" y="17585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160927</xdr:rowOff>
    </xdr:from>
    <xdr:to>
      <xdr:col>6</xdr:col>
      <xdr:colOff>38100</xdr:colOff>
      <xdr:row>105</xdr:row>
      <xdr:rowOff>91077</xdr:rowOff>
    </xdr:to>
    <xdr:sp macro="" textlink="">
      <xdr:nvSpPr>
        <xdr:cNvPr id="409" name="フローチャート: 判断 408">
          <a:extLst>
            <a:ext uri="{FF2B5EF4-FFF2-40B4-BE49-F238E27FC236}">
              <a16:creationId xmlns:a16="http://schemas.microsoft.com/office/drawing/2014/main" id="{3B467953-67B9-428E-88EA-7044F345D60A}"/>
            </a:ext>
          </a:extLst>
        </xdr:cNvPr>
        <xdr:cNvSpPr/>
      </xdr:nvSpPr>
      <xdr:spPr>
        <a:xfrm>
          <a:off x="965200" y="175954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5AE231B5-75B4-4B4A-A4C6-6590D8D61CE8}"/>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E2A365B-2163-4D46-8A30-8BB930273C95}"/>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3280F62B-5A00-47B8-9B65-895E2FF8D608}"/>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ADCC91A8-D78A-4AC2-8A65-A8F7F036456E}"/>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F29FCB1E-C349-49AC-A716-00888DC9961B}"/>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139700</xdr:rowOff>
    </xdr:from>
    <xdr:to>
      <xdr:col>24</xdr:col>
      <xdr:colOff>114300</xdr:colOff>
      <xdr:row>107</xdr:row>
      <xdr:rowOff>69850</xdr:rowOff>
    </xdr:to>
    <xdr:sp macro="" textlink="">
      <xdr:nvSpPr>
        <xdr:cNvPr id="415" name="楕円 414">
          <a:extLst>
            <a:ext uri="{FF2B5EF4-FFF2-40B4-BE49-F238E27FC236}">
              <a16:creationId xmlns:a16="http://schemas.microsoft.com/office/drawing/2014/main" id="{CA6C612B-8F3E-44AD-8B20-E5424B677AAE}"/>
            </a:ext>
          </a:extLst>
        </xdr:cNvPr>
        <xdr:cNvSpPr/>
      </xdr:nvSpPr>
      <xdr:spPr>
        <a:xfrm>
          <a:off x="4036060" y="17909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118127</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50280BF9-21D0-467D-B5B2-CC2769F5ADE3}"/>
            </a:ext>
          </a:extLst>
        </xdr:cNvPr>
        <xdr:cNvSpPr txBox="1"/>
      </xdr:nvSpPr>
      <xdr:spPr>
        <a:xfrm>
          <a:off x="4124960" y="1788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110308</xdr:rowOff>
    </xdr:from>
    <xdr:to>
      <xdr:col>20</xdr:col>
      <xdr:colOff>38100</xdr:colOff>
      <xdr:row>107</xdr:row>
      <xdr:rowOff>40458</xdr:rowOff>
    </xdr:to>
    <xdr:sp macro="" textlink="">
      <xdr:nvSpPr>
        <xdr:cNvPr id="417" name="楕円 416">
          <a:extLst>
            <a:ext uri="{FF2B5EF4-FFF2-40B4-BE49-F238E27FC236}">
              <a16:creationId xmlns:a16="http://schemas.microsoft.com/office/drawing/2014/main" id="{A399D019-0E35-4C6F-B064-278C098D5803}"/>
            </a:ext>
          </a:extLst>
        </xdr:cNvPr>
        <xdr:cNvSpPr/>
      </xdr:nvSpPr>
      <xdr:spPr>
        <a:xfrm>
          <a:off x="3312160" y="178801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161108</xdr:rowOff>
    </xdr:from>
    <xdr:to>
      <xdr:col>24</xdr:col>
      <xdr:colOff>63500</xdr:colOff>
      <xdr:row>107</xdr:row>
      <xdr:rowOff>19050</xdr:rowOff>
    </xdr:to>
    <xdr:cxnSp macro="">
      <xdr:nvCxnSpPr>
        <xdr:cNvPr id="418" name="直線コネクタ 417">
          <a:extLst>
            <a:ext uri="{FF2B5EF4-FFF2-40B4-BE49-F238E27FC236}">
              <a16:creationId xmlns:a16="http://schemas.microsoft.com/office/drawing/2014/main" id="{F5E5BAD5-CC68-48EE-80F9-3C413F25EFD3}"/>
            </a:ext>
          </a:extLst>
        </xdr:cNvPr>
        <xdr:cNvCxnSpPr/>
      </xdr:nvCxnSpPr>
      <xdr:spPr>
        <a:xfrm>
          <a:off x="3355340" y="17930948"/>
          <a:ext cx="731520" cy="2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71120</xdr:rowOff>
    </xdr:from>
    <xdr:to>
      <xdr:col>15</xdr:col>
      <xdr:colOff>101600</xdr:colOff>
      <xdr:row>107</xdr:row>
      <xdr:rowOff>1270</xdr:rowOff>
    </xdr:to>
    <xdr:sp macro="" textlink="">
      <xdr:nvSpPr>
        <xdr:cNvPr id="419" name="楕円 418">
          <a:extLst>
            <a:ext uri="{FF2B5EF4-FFF2-40B4-BE49-F238E27FC236}">
              <a16:creationId xmlns:a16="http://schemas.microsoft.com/office/drawing/2014/main" id="{5321194B-9638-41F5-B342-34FDD4A84FE0}"/>
            </a:ext>
          </a:extLst>
        </xdr:cNvPr>
        <xdr:cNvSpPr/>
      </xdr:nvSpPr>
      <xdr:spPr>
        <a:xfrm>
          <a:off x="2514600" y="17840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121920</xdr:rowOff>
    </xdr:from>
    <xdr:to>
      <xdr:col>19</xdr:col>
      <xdr:colOff>177800</xdr:colOff>
      <xdr:row>106</xdr:row>
      <xdr:rowOff>161108</xdr:rowOff>
    </xdr:to>
    <xdr:cxnSp macro="">
      <xdr:nvCxnSpPr>
        <xdr:cNvPr id="420" name="直線コネクタ 419">
          <a:extLst>
            <a:ext uri="{FF2B5EF4-FFF2-40B4-BE49-F238E27FC236}">
              <a16:creationId xmlns:a16="http://schemas.microsoft.com/office/drawing/2014/main" id="{A55E7FF5-FF69-4B0F-B1DA-525714BE6245}"/>
            </a:ext>
          </a:extLst>
        </xdr:cNvPr>
        <xdr:cNvCxnSpPr/>
      </xdr:nvCxnSpPr>
      <xdr:spPr>
        <a:xfrm>
          <a:off x="2565400" y="17891760"/>
          <a:ext cx="78994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38463</xdr:rowOff>
    </xdr:from>
    <xdr:to>
      <xdr:col>10</xdr:col>
      <xdr:colOff>165100</xdr:colOff>
      <xdr:row>106</xdr:row>
      <xdr:rowOff>140063</xdr:rowOff>
    </xdr:to>
    <xdr:sp macro="" textlink="">
      <xdr:nvSpPr>
        <xdr:cNvPr id="421" name="楕円 420">
          <a:extLst>
            <a:ext uri="{FF2B5EF4-FFF2-40B4-BE49-F238E27FC236}">
              <a16:creationId xmlns:a16="http://schemas.microsoft.com/office/drawing/2014/main" id="{91A0C1AB-0225-438C-AEDE-C8EA3D241C00}"/>
            </a:ext>
          </a:extLst>
        </xdr:cNvPr>
        <xdr:cNvSpPr/>
      </xdr:nvSpPr>
      <xdr:spPr>
        <a:xfrm>
          <a:off x="1739900" y="1780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89263</xdr:rowOff>
    </xdr:from>
    <xdr:to>
      <xdr:col>15</xdr:col>
      <xdr:colOff>50800</xdr:colOff>
      <xdr:row>106</xdr:row>
      <xdr:rowOff>121920</xdr:rowOff>
    </xdr:to>
    <xdr:cxnSp macro="">
      <xdr:nvCxnSpPr>
        <xdr:cNvPr id="422" name="直線コネクタ 421">
          <a:extLst>
            <a:ext uri="{FF2B5EF4-FFF2-40B4-BE49-F238E27FC236}">
              <a16:creationId xmlns:a16="http://schemas.microsoft.com/office/drawing/2014/main" id="{D69D6837-9B27-4E65-B681-680492E85C84}"/>
            </a:ext>
          </a:extLst>
        </xdr:cNvPr>
        <xdr:cNvCxnSpPr/>
      </xdr:nvCxnSpPr>
      <xdr:spPr>
        <a:xfrm>
          <a:off x="1790700" y="17859103"/>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90714</xdr:rowOff>
    </xdr:from>
    <xdr:to>
      <xdr:col>6</xdr:col>
      <xdr:colOff>38100</xdr:colOff>
      <xdr:row>107</xdr:row>
      <xdr:rowOff>20864</xdr:rowOff>
    </xdr:to>
    <xdr:sp macro="" textlink="">
      <xdr:nvSpPr>
        <xdr:cNvPr id="423" name="楕円 422">
          <a:extLst>
            <a:ext uri="{FF2B5EF4-FFF2-40B4-BE49-F238E27FC236}">
              <a16:creationId xmlns:a16="http://schemas.microsoft.com/office/drawing/2014/main" id="{408871BF-71E9-4DA4-B4FE-C756FF2B5C46}"/>
            </a:ext>
          </a:extLst>
        </xdr:cNvPr>
        <xdr:cNvSpPr/>
      </xdr:nvSpPr>
      <xdr:spPr>
        <a:xfrm>
          <a:off x="965200" y="178605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89263</xdr:rowOff>
    </xdr:from>
    <xdr:to>
      <xdr:col>10</xdr:col>
      <xdr:colOff>114300</xdr:colOff>
      <xdr:row>106</xdr:row>
      <xdr:rowOff>141514</xdr:rowOff>
    </xdr:to>
    <xdr:cxnSp macro="">
      <xdr:nvCxnSpPr>
        <xdr:cNvPr id="424" name="直線コネクタ 423">
          <a:extLst>
            <a:ext uri="{FF2B5EF4-FFF2-40B4-BE49-F238E27FC236}">
              <a16:creationId xmlns:a16="http://schemas.microsoft.com/office/drawing/2014/main" id="{87C10A05-8094-4DAC-8027-BC744741EA85}"/>
            </a:ext>
          </a:extLst>
        </xdr:cNvPr>
        <xdr:cNvCxnSpPr/>
      </xdr:nvCxnSpPr>
      <xdr:spPr>
        <a:xfrm flipV="1">
          <a:off x="1008380" y="17859103"/>
          <a:ext cx="78232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133729</xdr:rowOff>
    </xdr:from>
    <xdr:ext cx="405111" cy="259045"/>
    <xdr:sp macro="" textlink="">
      <xdr:nvSpPr>
        <xdr:cNvPr id="425" name="n_1aveValue【市民会館】&#10;有形固定資産減価償却率">
          <a:extLst>
            <a:ext uri="{FF2B5EF4-FFF2-40B4-BE49-F238E27FC236}">
              <a16:creationId xmlns:a16="http://schemas.microsoft.com/office/drawing/2014/main" id="{474B7CE7-6A47-46FD-B00D-46A6BE411DC5}"/>
            </a:ext>
          </a:extLst>
        </xdr:cNvPr>
        <xdr:cNvSpPr txBox="1"/>
      </xdr:nvSpPr>
      <xdr:spPr>
        <a:xfrm>
          <a:off x="3170564" y="17400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115769</xdr:rowOff>
    </xdr:from>
    <xdr:ext cx="405111" cy="259045"/>
    <xdr:sp macro="" textlink="">
      <xdr:nvSpPr>
        <xdr:cNvPr id="426" name="n_2aveValue【市民会館】&#10;有形固定資産減価償却率">
          <a:extLst>
            <a:ext uri="{FF2B5EF4-FFF2-40B4-BE49-F238E27FC236}">
              <a16:creationId xmlns:a16="http://schemas.microsoft.com/office/drawing/2014/main" id="{9F20FB8E-DB36-4E17-8DAC-95FCBE7C9716}"/>
            </a:ext>
          </a:extLst>
        </xdr:cNvPr>
        <xdr:cNvSpPr txBox="1"/>
      </xdr:nvSpPr>
      <xdr:spPr>
        <a:xfrm>
          <a:off x="2385704" y="17382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97807</xdr:rowOff>
    </xdr:from>
    <xdr:ext cx="405111" cy="259045"/>
    <xdr:sp macro="" textlink="">
      <xdr:nvSpPr>
        <xdr:cNvPr id="427" name="n_3aveValue【市民会館】&#10;有形固定資産減価償却率">
          <a:extLst>
            <a:ext uri="{FF2B5EF4-FFF2-40B4-BE49-F238E27FC236}">
              <a16:creationId xmlns:a16="http://schemas.microsoft.com/office/drawing/2014/main" id="{A49C3F12-33D6-4F6D-BD16-461BA302A8C9}"/>
            </a:ext>
          </a:extLst>
        </xdr:cNvPr>
        <xdr:cNvSpPr txBox="1"/>
      </xdr:nvSpPr>
      <xdr:spPr>
        <a:xfrm>
          <a:off x="1611004" y="1736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107604</xdr:rowOff>
    </xdr:from>
    <xdr:ext cx="405111" cy="259045"/>
    <xdr:sp macro="" textlink="">
      <xdr:nvSpPr>
        <xdr:cNvPr id="428" name="n_4aveValue【市民会館】&#10;有形固定資産減価償却率">
          <a:extLst>
            <a:ext uri="{FF2B5EF4-FFF2-40B4-BE49-F238E27FC236}">
              <a16:creationId xmlns:a16="http://schemas.microsoft.com/office/drawing/2014/main" id="{66C0D061-9771-40FD-BA3A-FC9BF71525D4}"/>
            </a:ext>
          </a:extLst>
        </xdr:cNvPr>
        <xdr:cNvSpPr txBox="1"/>
      </xdr:nvSpPr>
      <xdr:spPr>
        <a:xfrm>
          <a:off x="836304" y="17374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31585</xdr:rowOff>
    </xdr:from>
    <xdr:ext cx="405111" cy="259045"/>
    <xdr:sp macro="" textlink="">
      <xdr:nvSpPr>
        <xdr:cNvPr id="429" name="n_1mainValue【市民会館】&#10;有形固定資産減価償却率">
          <a:extLst>
            <a:ext uri="{FF2B5EF4-FFF2-40B4-BE49-F238E27FC236}">
              <a16:creationId xmlns:a16="http://schemas.microsoft.com/office/drawing/2014/main" id="{AD7CA341-DEB6-4610-9F4C-EB13403446C4}"/>
            </a:ext>
          </a:extLst>
        </xdr:cNvPr>
        <xdr:cNvSpPr txBox="1"/>
      </xdr:nvSpPr>
      <xdr:spPr>
        <a:xfrm>
          <a:off x="3170564" y="17969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163847</xdr:rowOff>
    </xdr:from>
    <xdr:ext cx="405111" cy="259045"/>
    <xdr:sp macro="" textlink="">
      <xdr:nvSpPr>
        <xdr:cNvPr id="430" name="n_2mainValue【市民会館】&#10;有形固定資産減価償却率">
          <a:extLst>
            <a:ext uri="{FF2B5EF4-FFF2-40B4-BE49-F238E27FC236}">
              <a16:creationId xmlns:a16="http://schemas.microsoft.com/office/drawing/2014/main" id="{A97DCBF4-480D-4C0F-9A12-478237173CEF}"/>
            </a:ext>
          </a:extLst>
        </xdr:cNvPr>
        <xdr:cNvSpPr txBox="1"/>
      </xdr:nvSpPr>
      <xdr:spPr>
        <a:xfrm>
          <a:off x="2385704" y="1793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131190</xdr:rowOff>
    </xdr:from>
    <xdr:ext cx="405111" cy="259045"/>
    <xdr:sp macro="" textlink="">
      <xdr:nvSpPr>
        <xdr:cNvPr id="431" name="n_3mainValue【市民会館】&#10;有形固定資産減価償却率">
          <a:extLst>
            <a:ext uri="{FF2B5EF4-FFF2-40B4-BE49-F238E27FC236}">
              <a16:creationId xmlns:a16="http://schemas.microsoft.com/office/drawing/2014/main" id="{BDD06D62-301A-48DF-A598-4959A3D7160E}"/>
            </a:ext>
          </a:extLst>
        </xdr:cNvPr>
        <xdr:cNvSpPr txBox="1"/>
      </xdr:nvSpPr>
      <xdr:spPr>
        <a:xfrm>
          <a:off x="1611004" y="17901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11991</xdr:rowOff>
    </xdr:from>
    <xdr:ext cx="405111" cy="259045"/>
    <xdr:sp macro="" textlink="">
      <xdr:nvSpPr>
        <xdr:cNvPr id="432" name="n_4mainValue【市民会館】&#10;有形固定資産減価償却率">
          <a:extLst>
            <a:ext uri="{FF2B5EF4-FFF2-40B4-BE49-F238E27FC236}">
              <a16:creationId xmlns:a16="http://schemas.microsoft.com/office/drawing/2014/main" id="{BCFBE00E-132B-4EA7-A172-C879BC48B664}"/>
            </a:ext>
          </a:extLst>
        </xdr:cNvPr>
        <xdr:cNvSpPr txBox="1"/>
      </xdr:nvSpPr>
      <xdr:spPr>
        <a:xfrm>
          <a:off x="836304" y="1794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40BB500B-15DF-4456-B656-FA24EC97E649}"/>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DAB82B30-7279-4A9A-B92E-B447B6B6A07F}"/>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E3A7DD60-B7D8-497A-8782-203FAF0D86EB}"/>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5302D92E-EA10-4CEB-85CC-39F82B7193DF}"/>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11FFB439-8752-476C-B969-D8D9A716CEC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020922B6-5ADF-4F96-A8B2-AD8C65DFBFD6}"/>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30EB3A51-3205-4E73-A137-ECABA837391F}"/>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F4D1E7FF-25E4-4893-A104-1EA4B0313EA7}"/>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23133491-B3D5-4665-9252-8AD774C71AA9}"/>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BDCED9DB-26F8-48FE-943A-ABECA6E448C9}"/>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91DAEEBE-AA3A-43B3-B6FF-3E9AFF4F9435}"/>
            </a:ext>
          </a:extLst>
        </xdr:cNvPr>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a:extLst>
            <a:ext uri="{FF2B5EF4-FFF2-40B4-BE49-F238E27FC236}">
              <a16:creationId xmlns:a16="http://schemas.microsoft.com/office/drawing/2014/main" id="{271BD7E8-BC4C-4F4A-9306-D0240AF6411B}"/>
            </a:ext>
          </a:extLst>
        </xdr:cNvPr>
        <xdr:cNvSpPr txBox="1"/>
      </xdr:nvSpPr>
      <xdr:spPr>
        <a:xfrm>
          <a:off x="54053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B1C6C70B-412F-4F18-A32D-DA1044A363F6}"/>
            </a:ext>
          </a:extLst>
        </xdr:cNvPr>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a:extLst>
            <a:ext uri="{FF2B5EF4-FFF2-40B4-BE49-F238E27FC236}">
              <a16:creationId xmlns:a16="http://schemas.microsoft.com/office/drawing/2014/main" id="{85E910D8-E798-474A-9597-A6651919602E}"/>
            </a:ext>
          </a:extLst>
        </xdr:cNvPr>
        <xdr:cNvSpPr txBox="1"/>
      </xdr:nvSpPr>
      <xdr:spPr>
        <a:xfrm>
          <a:off x="540530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2C852255-D147-4E74-AD76-106EE74430F4}"/>
            </a:ext>
          </a:extLst>
        </xdr:cNvPr>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a:extLst>
            <a:ext uri="{FF2B5EF4-FFF2-40B4-BE49-F238E27FC236}">
              <a16:creationId xmlns:a16="http://schemas.microsoft.com/office/drawing/2014/main" id="{7E3ACE07-74D6-4DC2-85A2-165C6F2885F0}"/>
            </a:ext>
          </a:extLst>
        </xdr:cNvPr>
        <xdr:cNvSpPr txBox="1"/>
      </xdr:nvSpPr>
      <xdr:spPr>
        <a:xfrm>
          <a:off x="540530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93C2D709-45F5-437B-AF8E-CE2C5C4D80FB}"/>
            </a:ext>
          </a:extLst>
        </xdr:cNvPr>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a:extLst>
            <a:ext uri="{FF2B5EF4-FFF2-40B4-BE49-F238E27FC236}">
              <a16:creationId xmlns:a16="http://schemas.microsoft.com/office/drawing/2014/main" id="{34A88DF8-B992-415C-BE68-E60DBF9C7AF0}"/>
            </a:ext>
          </a:extLst>
        </xdr:cNvPr>
        <xdr:cNvSpPr txBox="1"/>
      </xdr:nvSpPr>
      <xdr:spPr>
        <a:xfrm>
          <a:off x="54053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65E20B79-169E-4F7B-8284-35953F11344E}"/>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270CAD70-D766-47B5-A59F-12D84D3D8900}"/>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D89F83B2-A6C1-468A-B8D6-F9C2FEB4D025}"/>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454" name="直線コネクタ 453">
          <a:extLst>
            <a:ext uri="{FF2B5EF4-FFF2-40B4-BE49-F238E27FC236}">
              <a16:creationId xmlns:a16="http://schemas.microsoft.com/office/drawing/2014/main" id="{2174C956-97F2-4071-94B0-360B76EDCC3B}"/>
            </a:ext>
          </a:extLst>
        </xdr:cNvPr>
        <xdr:cNvCxnSpPr/>
      </xdr:nvCxnSpPr>
      <xdr:spPr>
        <a:xfrm flipV="1">
          <a:off x="9219565" y="17000982"/>
          <a:ext cx="0" cy="1157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a:extLst>
            <a:ext uri="{FF2B5EF4-FFF2-40B4-BE49-F238E27FC236}">
              <a16:creationId xmlns:a16="http://schemas.microsoft.com/office/drawing/2014/main" id="{9C0E54C4-C229-4B11-A703-3507330C97EA}"/>
            </a:ext>
          </a:extLst>
        </xdr:cNvPr>
        <xdr:cNvSpPr txBox="1"/>
      </xdr:nvSpPr>
      <xdr:spPr>
        <a:xfrm>
          <a:off x="9258300"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a:extLst>
            <a:ext uri="{FF2B5EF4-FFF2-40B4-BE49-F238E27FC236}">
              <a16:creationId xmlns:a16="http://schemas.microsoft.com/office/drawing/2014/main" id="{086E5ECD-9A21-4B68-A965-C2A59A1EDFBA}"/>
            </a:ext>
          </a:extLst>
        </xdr:cNvPr>
        <xdr:cNvCxnSpPr/>
      </xdr:nvCxnSpPr>
      <xdr:spPr>
        <a:xfrm>
          <a:off x="915416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57" name="【市民会館】&#10;一人当たり面積最大値テキスト">
          <a:extLst>
            <a:ext uri="{FF2B5EF4-FFF2-40B4-BE49-F238E27FC236}">
              <a16:creationId xmlns:a16="http://schemas.microsoft.com/office/drawing/2014/main" id="{B8B5CC26-22B5-4DF3-8AEA-FB177CF824F5}"/>
            </a:ext>
          </a:extLst>
        </xdr:cNvPr>
        <xdr:cNvSpPr txBox="1"/>
      </xdr:nvSpPr>
      <xdr:spPr>
        <a:xfrm>
          <a:off x="9258300" y="16780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58" name="直線コネクタ 457">
          <a:extLst>
            <a:ext uri="{FF2B5EF4-FFF2-40B4-BE49-F238E27FC236}">
              <a16:creationId xmlns:a16="http://schemas.microsoft.com/office/drawing/2014/main" id="{4A76A0B3-1F2B-4653-A00F-3462A530CB62}"/>
            </a:ext>
          </a:extLst>
        </xdr:cNvPr>
        <xdr:cNvCxnSpPr/>
      </xdr:nvCxnSpPr>
      <xdr:spPr>
        <a:xfrm>
          <a:off x="9154160" y="170009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119142</xdr:rowOff>
    </xdr:from>
    <xdr:ext cx="469744" cy="259045"/>
    <xdr:sp macro="" textlink="">
      <xdr:nvSpPr>
        <xdr:cNvPr id="459" name="【市民会館】&#10;一人当たり面積平均値テキスト">
          <a:extLst>
            <a:ext uri="{FF2B5EF4-FFF2-40B4-BE49-F238E27FC236}">
              <a16:creationId xmlns:a16="http://schemas.microsoft.com/office/drawing/2014/main" id="{EE0F9E0A-D4FD-4F4C-8DF3-C774712186CE}"/>
            </a:ext>
          </a:extLst>
        </xdr:cNvPr>
        <xdr:cNvSpPr txBox="1"/>
      </xdr:nvSpPr>
      <xdr:spPr>
        <a:xfrm>
          <a:off x="9258300" y="17721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460" name="フローチャート: 判断 459">
          <a:extLst>
            <a:ext uri="{FF2B5EF4-FFF2-40B4-BE49-F238E27FC236}">
              <a16:creationId xmlns:a16="http://schemas.microsoft.com/office/drawing/2014/main" id="{EA1B5D4B-1962-4BD6-8FE7-5FFE7BD44EF6}"/>
            </a:ext>
          </a:extLst>
        </xdr:cNvPr>
        <xdr:cNvSpPr/>
      </xdr:nvSpPr>
      <xdr:spPr>
        <a:xfrm>
          <a:off x="9192260" y="178661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461" name="フローチャート: 判断 460">
          <a:extLst>
            <a:ext uri="{FF2B5EF4-FFF2-40B4-BE49-F238E27FC236}">
              <a16:creationId xmlns:a16="http://schemas.microsoft.com/office/drawing/2014/main" id="{847D022E-F584-4B61-AC30-DB5453D9827B}"/>
            </a:ext>
          </a:extLst>
        </xdr:cNvPr>
        <xdr:cNvSpPr/>
      </xdr:nvSpPr>
      <xdr:spPr>
        <a:xfrm>
          <a:off x="8445500" y="178729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462" name="フローチャート: 判断 461">
          <a:extLst>
            <a:ext uri="{FF2B5EF4-FFF2-40B4-BE49-F238E27FC236}">
              <a16:creationId xmlns:a16="http://schemas.microsoft.com/office/drawing/2014/main" id="{767C53E1-DED0-4E42-AF72-BFDFDCF3BAAB}"/>
            </a:ext>
          </a:extLst>
        </xdr:cNvPr>
        <xdr:cNvSpPr/>
      </xdr:nvSpPr>
      <xdr:spPr>
        <a:xfrm>
          <a:off x="7670800" y="178706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93980</xdr:rowOff>
    </xdr:from>
    <xdr:to>
      <xdr:col>41</xdr:col>
      <xdr:colOff>101600</xdr:colOff>
      <xdr:row>107</xdr:row>
      <xdr:rowOff>24130</xdr:rowOff>
    </xdr:to>
    <xdr:sp macro="" textlink="">
      <xdr:nvSpPr>
        <xdr:cNvPr id="463" name="フローチャート: 判断 462">
          <a:extLst>
            <a:ext uri="{FF2B5EF4-FFF2-40B4-BE49-F238E27FC236}">
              <a16:creationId xmlns:a16="http://schemas.microsoft.com/office/drawing/2014/main" id="{45DC139C-C856-4264-A41E-807DF7224CBF}"/>
            </a:ext>
          </a:extLst>
        </xdr:cNvPr>
        <xdr:cNvSpPr/>
      </xdr:nvSpPr>
      <xdr:spPr>
        <a:xfrm>
          <a:off x="6873240" y="17863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464" name="フローチャート: 判断 463">
          <a:extLst>
            <a:ext uri="{FF2B5EF4-FFF2-40B4-BE49-F238E27FC236}">
              <a16:creationId xmlns:a16="http://schemas.microsoft.com/office/drawing/2014/main" id="{91342C88-CCD3-4D07-A8B7-BB34E09FC67A}"/>
            </a:ext>
          </a:extLst>
        </xdr:cNvPr>
        <xdr:cNvSpPr/>
      </xdr:nvSpPr>
      <xdr:spPr>
        <a:xfrm>
          <a:off x="6098540" y="178683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4AAA404B-D25A-4C5B-832F-416C0EFD16E8}"/>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9A5F420-73CB-4324-B3D3-D6D3F0AE5905}"/>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416610F9-139F-4057-9570-864272359747}"/>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AACB715B-7609-45CF-AA20-BC526EA0EC6E}"/>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ABD5FDBB-7CB1-41EB-BAC0-78F28FBB63EF}"/>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107696</xdr:rowOff>
    </xdr:from>
    <xdr:to>
      <xdr:col>55</xdr:col>
      <xdr:colOff>50800</xdr:colOff>
      <xdr:row>107</xdr:row>
      <xdr:rowOff>37846</xdr:rowOff>
    </xdr:to>
    <xdr:sp macro="" textlink="">
      <xdr:nvSpPr>
        <xdr:cNvPr id="470" name="楕円 469">
          <a:extLst>
            <a:ext uri="{FF2B5EF4-FFF2-40B4-BE49-F238E27FC236}">
              <a16:creationId xmlns:a16="http://schemas.microsoft.com/office/drawing/2014/main" id="{45964973-36AD-4D68-B005-9419F45B7277}"/>
            </a:ext>
          </a:extLst>
        </xdr:cNvPr>
        <xdr:cNvSpPr/>
      </xdr:nvSpPr>
      <xdr:spPr>
        <a:xfrm>
          <a:off x="9192260" y="178775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86123</xdr:rowOff>
    </xdr:from>
    <xdr:ext cx="469744" cy="259045"/>
    <xdr:sp macro="" textlink="">
      <xdr:nvSpPr>
        <xdr:cNvPr id="471" name="【市民会館】&#10;一人当たり面積該当値テキスト">
          <a:extLst>
            <a:ext uri="{FF2B5EF4-FFF2-40B4-BE49-F238E27FC236}">
              <a16:creationId xmlns:a16="http://schemas.microsoft.com/office/drawing/2014/main" id="{6CEAB2E6-0CCC-4150-A4FF-A28F96345104}"/>
            </a:ext>
          </a:extLst>
        </xdr:cNvPr>
        <xdr:cNvSpPr txBox="1"/>
      </xdr:nvSpPr>
      <xdr:spPr>
        <a:xfrm>
          <a:off x="9258300" y="1785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107696</xdr:rowOff>
    </xdr:from>
    <xdr:to>
      <xdr:col>50</xdr:col>
      <xdr:colOff>165100</xdr:colOff>
      <xdr:row>107</xdr:row>
      <xdr:rowOff>37846</xdr:rowOff>
    </xdr:to>
    <xdr:sp macro="" textlink="">
      <xdr:nvSpPr>
        <xdr:cNvPr id="472" name="楕円 471">
          <a:extLst>
            <a:ext uri="{FF2B5EF4-FFF2-40B4-BE49-F238E27FC236}">
              <a16:creationId xmlns:a16="http://schemas.microsoft.com/office/drawing/2014/main" id="{E09C7563-85BD-4E04-858C-B45CA6937E80}"/>
            </a:ext>
          </a:extLst>
        </xdr:cNvPr>
        <xdr:cNvSpPr/>
      </xdr:nvSpPr>
      <xdr:spPr>
        <a:xfrm>
          <a:off x="8445500" y="178775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158496</xdr:rowOff>
    </xdr:from>
    <xdr:to>
      <xdr:col>55</xdr:col>
      <xdr:colOff>0</xdr:colOff>
      <xdr:row>106</xdr:row>
      <xdr:rowOff>158496</xdr:rowOff>
    </xdr:to>
    <xdr:cxnSp macro="">
      <xdr:nvCxnSpPr>
        <xdr:cNvPr id="473" name="直線コネクタ 472">
          <a:extLst>
            <a:ext uri="{FF2B5EF4-FFF2-40B4-BE49-F238E27FC236}">
              <a16:creationId xmlns:a16="http://schemas.microsoft.com/office/drawing/2014/main" id="{65FE776D-BEC3-4008-943A-F306AB7FBAFD}"/>
            </a:ext>
          </a:extLst>
        </xdr:cNvPr>
        <xdr:cNvCxnSpPr/>
      </xdr:nvCxnSpPr>
      <xdr:spPr>
        <a:xfrm>
          <a:off x="8496300" y="17928336"/>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105411</xdr:rowOff>
    </xdr:from>
    <xdr:to>
      <xdr:col>46</xdr:col>
      <xdr:colOff>38100</xdr:colOff>
      <xdr:row>107</xdr:row>
      <xdr:rowOff>35561</xdr:rowOff>
    </xdr:to>
    <xdr:sp macro="" textlink="">
      <xdr:nvSpPr>
        <xdr:cNvPr id="474" name="楕円 473">
          <a:extLst>
            <a:ext uri="{FF2B5EF4-FFF2-40B4-BE49-F238E27FC236}">
              <a16:creationId xmlns:a16="http://schemas.microsoft.com/office/drawing/2014/main" id="{9F36A872-ABB9-4670-AB98-B3FD32BB827A}"/>
            </a:ext>
          </a:extLst>
        </xdr:cNvPr>
        <xdr:cNvSpPr/>
      </xdr:nvSpPr>
      <xdr:spPr>
        <a:xfrm>
          <a:off x="7670800" y="178752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156211</xdr:rowOff>
    </xdr:from>
    <xdr:to>
      <xdr:col>50</xdr:col>
      <xdr:colOff>114300</xdr:colOff>
      <xdr:row>106</xdr:row>
      <xdr:rowOff>158496</xdr:rowOff>
    </xdr:to>
    <xdr:cxnSp macro="">
      <xdr:nvCxnSpPr>
        <xdr:cNvPr id="475" name="直線コネクタ 474">
          <a:extLst>
            <a:ext uri="{FF2B5EF4-FFF2-40B4-BE49-F238E27FC236}">
              <a16:creationId xmlns:a16="http://schemas.microsoft.com/office/drawing/2014/main" id="{932663B9-27CB-4E87-A93A-4C90A24EDF1A}"/>
            </a:ext>
          </a:extLst>
        </xdr:cNvPr>
        <xdr:cNvCxnSpPr/>
      </xdr:nvCxnSpPr>
      <xdr:spPr>
        <a:xfrm>
          <a:off x="7713980" y="17926051"/>
          <a:ext cx="78232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105411</xdr:rowOff>
    </xdr:from>
    <xdr:to>
      <xdr:col>41</xdr:col>
      <xdr:colOff>101600</xdr:colOff>
      <xdr:row>107</xdr:row>
      <xdr:rowOff>35561</xdr:rowOff>
    </xdr:to>
    <xdr:sp macro="" textlink="">
      <xdr:nvSpPr>
        <xdr:cNvPr id="476" name="楕円 475">
          <a:extLst>
            <a:ext uri="{FF2B5EF4-FFF2-40B4-BE49-F238E27FC236}">
              <a16:creationId xmlns:a16="http://schemas.microsoft.com/office/drawing/2014/main" id="{8B6170BB-69B9-4D2B-99BF-7AC2D48F5938}"/>
            </a:ext>
          </a:extLst>
        </xdr:cNvPr>
        <xdr:cNvSpPr/>
      </xdr:nvSpPr>
      <xdr:spPr>
        <a:xfrm>
          <a:off x="6873240" y="178752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156211</xdr:rowOff>
    </xdr:from>
    <xdr:to>
      <xdr:col>45</xdr:col>
      <xdr:colOff>177800</xdr:colOff>
      <xdr:row>106</xdr:row>
      <xdr:rowOff>156211</xdr:rowOff>
    </xdr:to>
    <xdr:cxnSp macro="">
      <xdr:nvCxnSpPr>
        <xdr:cNvPr id="477" name="直線コネクタ 476">
          <a:extLst>
            <a:ext uri="{FF2B5EF4-FFF2-40B4-BE49-F238E27FC236}">
              <a16:creationId xmlns:a16="http://schemas.microsoft.com/office/drawing/2014/main" id="{60F030BF-4B2C-4685-8555-21BA59CAF3CE}"/>
            </a:ext>
          </a:extLst>
        </xdr:cNvPr>
        <xdr:cNvCxnSpPr/>
      </xdr:nvCxnSpPr>
      <xdr:spPr>
        <a:xfrm>
          <a:off x="6924040" y="17926051"/>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103124</xdr:rowOff>
    </xdr:from>
    <xdr:to>
      <xdr:col>36</xdr:col>
      <xdr:colOff>165100</xdr:colOff>
      <xdr:row>107</xdr:row>
      <xdr:rowOff>33274</xdr:rowOff>
    </xdr:to>
    <xdr:sp macro="" textlink="">
      <xdr:nvSpPr>
        <xdr:cNvPr id="478" name="楕円 477">
          <a:extLst>
            <a:ext uri="{FF2B5EF4-FFF2-40B4-BE49-F238E27FC236}">
              <a16:creationId xmlns:a16="http://schemas.microsoft.com/office/drawing/2014/main" id="{EA5C1B8E-5F14-4968-84C5-D774668BDF7C}"/>
            </a:ext>
          </a:extLst>
        </xdr:cNvPr>
        <xdr:cNvSpPr/>
      </xdr:nvSpPr>
      <xdr:spPr>
        <a:xfrm>
          <a:off x="6098540" y="178729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153924</xdr:rowOff>
    </xdr:from>
    <xdr:to>
      <xdr:col>41</xdr:col>
      <xdr:colOff>50800</xdr:colOff>
      <xdr:row>106</xdr:row>
      <xdr:rowOff>156211</xdr:rowOff>
    </xdr:to>
    <xdr:cxnSp macro="">
      <xdr:nvCxnSpPr>
        <xdr:cNvPr id="479" name="直線コネクタ 478">
          <a:extLst>
            <a:ext uri="{FF2B5EF4-FFF2-40B4-BE49-F238E27FC236}">
              <a16:creationId xmlns:a16="http://schemas.microsoft.com/office/drawing/2014/main" id="{96E23FEB-2019-4194-878D-F67D2D82AD1B}"/>
            </a:ext>
          </a:extLst>
        </xdr:cNvPr>
        <xdr:cNvCxnSpPr/>
      </xdr:nvCxnSpPr>
      <xdr:spPr>
        <a:xfrm>
          <a:off x="6149340" y="17923764"/>
          <a:ext cx="7747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49801</xdr:rowOff>
    </xdr:from>
    <xdr:ext cx="469744" cy="259045"/>
    <xdr:sp macro="" textlink="">
      <xdr:nvSpPr>
        <xdr:cNvPr id="480" name="n_1aveValue【市民会館】&#10;一人当たり面積">
          <a:extLst>
            <a:ext uri="{FF2B5EF4-FFF2-40B4-BE49-F238E27FC236}">
              <a16:creationId xmlns:a16="http://schemas.microsoft.com/office/drawing/2014/main" id="{6FA7ECE5-F9E7-4879-BDBC-A3E06DC90D3E}"/>
            </a:ext>
          </a:extLst>
        </xdr:cNvPr>
        <xdr:cNvSpPr txBox="1"/>
      </xdr:nvSpPr>
      <xdr:spPr>
        <a:xfrm>
          <a:off x="8271587" y="1765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47514</xdr:rowOff>
    </xdr:from>
    <xdr:ext cx="469744" cy="259045"/>
    <xdr:sp macro="" textlink="">
      <xdr:nvSpPr>
        <xdr:cNvPr id="481" name="n_2aveValue【市民会館】&#10;一人当たり面積">
          <a:extLst>
            <a:ext uri="{FF2B5EF4-FFF2-40B4-BE49-F238E27FC236}">
              <a16:creationId xmlns:a16="http://schemas.microsoft.com/office/drawing/2014/main" id="{8E2EBFED-07AC-4F8E-BFE0-2F3D2DF337DA}"/>
            </a:ext>
          </a:extLst>
        </xdr:cNvPr>
        <xdr:cNvSpPr txBox="1"/>
      </xdr:nvSpPr>
      <xdr:spPr>
        <a:xfrm>
          <a:off x="7509587" y="1764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40657</xdr:rowOff>
    </xdr:from>
    <xdr:ext cx="469744" cy="259045"/>
    <xdr:sp macro="" textlink="">
      <xdr:nvSpPr>
        <xdr:cNvPr id="482" name="n_3aveValue【市民会館】&#10;一人当たり面積">
          <a:extLst>
            <a:ext uri="{FF2B5EF4-FFF2-40B4-BE49-F238E27FC236}">
              <a16:creationId xmlns:a16="http://schemas.microsoft.com/office/drawing/2014/main" id="{C31138F3-19D1-42E7-BA16-DDB7DEDD375F}"/>
            </a:ext>
          </a:extLst>
        </xdr:cNvPr>
        <xdr:cNvSpPr txBox="1"/>
      </xdr:nvSpPr>
      <xdr:spPr>
        <a:xfrm>
          <a:off x="6712027" y="1764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45229</xdr:rowOff>
    </xdr:from>
    <xdr:ext cx="469744" cy="259045"/>
    <xdr:sp macro="" textlink="">
      <xdr:nvSpPr>
        <xdr:cNvPr id="483" name="n_4aveValue【市民会館】&#10;一人当たり面積">
          <a:extLst>
            <a:ext uri="{FF2B5EF4-FFF2-40B4-BE49-F238E27FC236}">
              <a16:creationId xmlns:a16="http://schemas.microsoft.com/office/drawing/2014/main" id="{09058663-7547-44FD-BA73-C22CE3F0A504}"/>
            </a:ext>
          </a:extLst>
        </xdr:cNvPr>
        <xdr:cNvSpPr txBox="1"/>
      </xdr:nvSpPr>
      <xdr:spPr>
        <a:xfrm>
          <a:off x="5937327" y="1764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28973</xdr:rowOff>
    </xdr:from>
    <xdr:ext cx="469744" cy="259045"/>
    <xdr:sp macro="" textlink="">
      <xdr:nvSpPr>
        <xdr:cNvPr id="484" name="n_1mainValue【市民会館】&#10;一人当たり面積">
          <a:extLst>
            <a:ext uri="{FF2B5EF4-FFF2-40B4-BE49-F238E27FC236}">
              <a16:creationId xmlns:a16="http://schemas.microsoft.com/office/drawing/2014/main" id="{0F58BEC3-F4EA-4EAB-A464-3D8AC6D04193}"/>
            </a:ext>
          </a:extLst>
        </xdr:cNvPr>
        <xdr:cNvSpPr txBox="1"/>
      </xdr:nvSpPr>
      <xdr:spPr>
        <a:xfrm>
          <a:off x="8271587" y="1796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26688</xdr:rowOff>
    </xdr:from>
    <xdr:ext cx="469744" cy="259045"/>
    <xdr:sp macro="" textlink="">
      <xdr:nvSpPr>
        <xdr:cNvPr id="485" name="n_2mainValue【市民会館】&#10;一人当たり面積">
          <a:extLst>
            <a:ext uri="{FF2B5EF4-FFF2-40B4-BE49-F238E27FC236}">
              <a16:creationId xmlns:a16="http://schemas.microsoft.com/office/drawing/2014/main" id="{94A09EDA-B25A-4B59-9F0B-9B5E9BD4152D}"/>
            </a:ext>
          </a:extLst>
        </xdr:cNvPr>
        <xdr:cNvSpPr txBox="1"/>
      </xdr:nvSpPr>
      <xdr:spPr>
        <a:xfrm>
          <a:off x="7509587" y="17964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26688</xdr:rowOff>
    </xdr:from>
    <xdr:ext cx="469744" cy="259045"/>
    <xdr:sp macro="" textlink="">
      <xdr:nvSpPr>
        <xdr:cNvPr id="486" name="n_3mainValue【市民会館】&#10;一人当たり面積">
          <a:extLst>
            <a:ext uri="{FF2B5EF4-FFF2-40B4-BE49-F238E27FC236}">
              <a16:creationId xmlns:a16="http://schemas.microsoft.com/office/drawing/2014/main" id="{98F906C4-4941-41BF-BD33-BA09EBB28D09}"/>
            </a:ext>
          </a:extLst>
        </xdr:cNvPr>
        <xdr:cNvSpPr txBox="1"/>
      </xdr:nvSpPr>
      <xdr:spPr>
        <a:xfrm>
          <a:off x="6712027" y="17964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24401</xdr:rowOff>
    </xdr:from>
    <xdr:ext cx="469744" cy="259045"/>
    <xdr:sp macro="" textlink="">
      <xdr:nvSpPr>
        <xdr:cNvPr id="487" name="n_4mainValue【市民会館】&#10;一人当たり面積">
          <a:extLst>
            <a:ext uri="{FF2B5EF4-FFF2-40B4-BE49-F238E27FC236}">
              <a16:creationId xmlns:a16="http://schemas.microsoft.com/office/drawing/2014/main" id="{619D5BEC-34BE-4725-9237-906455841A28}"/>
            </a:ext>
          </a:extLst>
        </xdr:cNvPr>
        <xdr:cNvSpPr txBox="1"/>
      </xdr:nvSpPr>
      <xdr:spPr>
        <a:xfrm>
          <a:off x="5937327" y="17961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5E2EB525-BC67-46BA-8FB4-6464D3119949}"/>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96AB61AA-288F-4C78-A563-DEC179C2D2B1}"/>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604A9847-08BB-4861-9470-087AF746407B}"/>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D5A9856C-2FF9-48C9-8CC3-3B248156C3B1}"/>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4BD1D05D-CC0C-49E6-B8DB-6A403E2DB171}"/>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424856F4-172D-4128-A719-528B74611C27}"/>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3B229619-89BD-4EFD-8410-617C1843D97F}"/>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44FC917F-6059-4B89-90E4-F7C5457D72A8}"/>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AD6F2A23-569C-4326-A5FF-CCB69DD30865}"/>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CCEA4928-1E88-460C-A5C9-AA1C82C7EB84}"/>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0BA0C0C3-B315-45EB-A927-F58270ABA2B4}"/>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a:extLst>
            <a:ext uri="{FF2B5EF4-FFF2-40B4-BE49-F238E27FC236}">
              <a16:creationId xmlns:a16="http://schemas.microsoft.com/office/drawing/2014/main" id="{6E6960F6-C038-4A96-B6AE-895A6DEA14FA}"/>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0" name="テキスト ボックス 499">
          <a:extLst>
            <a:ext uri="{FF2B5EF4-FFF2-40B4-BE49-F238E27FC236}">
              <a16:creationId xmlns:a16="http://schemas.microsoft.com/office/drawing/2014/main" id="{DEED4D48-41FD-4212-B0FC-CE95376B796B}"/>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a:extLst>
            <a:ext uri="{FF2B5EF4-FFF2-40B4-BE49-F238E27FC236}">
              <a16:creationId xmlns:a16="http://schemas.microsoft.com/office/drawing/2014/main" id="{D0A631F8-7D6C-4AA1-81DF-5FFF869FDE0D}"/>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2" name="テキスト ボックス 501">
          <a:extLst>
            <a:ext uri="{FF2B5EF4-FFF2-40B4-BE49-F238E27FC236}">
              <a16:creationId xmlns:a16="http://schemas.microsoft.com/office/drawing/2014/main" id="{182D3262-7E28-4791-B42F-3A22ED4C398E}"/>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a:extLst>
            <a:ext uri="{FF2B5EF4-FFF2-40B4-BE49-F238E27FC236}">
              <a16:creationId xmlns:a16="http://schemas.microsoft.com/office/drawing/2014/main" id="{F6550FDD-DB06-4229-A6D3-0F5E23E9EC7B}"/>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4" name="テキスト ボックス 503">
          <a:extLst>
            <a:ext uri="{FF2B5EF4-FFF2-40B4-BE49-F238E27FC236}">
              <a16:creationId xmlns:a16="http://schemas.microsoft.com/office/drawing/2014/main" id="{0D26C1C2-AF44-496D-B6D6-92FD9437654D}"/>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a:extLst>
            <a:ext uri="{FF2B5EF4-FFF2-40B4-BE49-F238E27FC236}">
              <a16:creationId xmlns:a16="http://schemas.microsoft.com/office/drawing/2014/main" id="{E10F6AAB-B0A4-427B-B27F-1FD31C261091}"/>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6" name="テキスト ボックス 505">
          <a:extLst>
            <a:ext uri="{FF2B5EF4-FFF2-40B4-BE49-F238E27FC236}">
              <a16:creationId xmlns:a16="http://schemas.microsoft.com/office/drawing/2014/main" id="{30B4A8F0-81FB-495B-B69A-8B3A89862DCA}"/>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a:extLst>
            <a:ext uri="{FF2B5EF4-FFF2-40B4-BE49-F238E27FC236}">
              <a16:creationId xmlns:a16="http://schemas.microsoft.com/office/drawing/2014/main" id="{3A5A31F5-1614-4A82-A8EF-76D4B425F721}"/>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8" name="テキスト ボックス 507">
          <a:extLst>
            <a:ext uri="{FF2B5EF4-FFF2-40B4-BE49-F238E27FC236}">
              <a16:creationId xmlns:a16="http://schemas.microsoft.com/office/drawing/2014/main" id="{CE0D491A-C22B-4FC8-905B-BEDF42E1D1C5}"/>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FE3C466E-3DB8-4818-A366-971928771B18}"/>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0" name="テキスト ボックス 509">
          <a:extLst>
            <a:ext uri="{FF2B5EF4-FFF2-40B4-BE49-F238E27FC236}">
              <a16:creationId xmlns:a16="http://schemas.microsoft.com/office/drawing/2014/main" id="{CA01045E-3D5D-4AC0-B525-139B8DADF6DB}"/>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a:extLst>
            <a:ext uri="{FF2B5EF4-FFF2-40B4-BE49-F238E27FC236}">
              <a16:creationId xmlns:a16="http://schemas.microsoft.com/office/drawing/2014/main" id="{9FCC1326-0A39-4125-8DE4-86CBF27C4D3E}"/>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512" name="直線コネクタ 511">
          <a:extLst>
            <a:ext uri="{FF2B5EF4-FFF2-40B4-BE49-F238E27FC236}">
              <a16:creationId xmlns:a16="http://schemas.microsoft.com/office/drawing/2014/main" id="{D6754C38-C5B8-46BA-81B6-50D5DDBB9A0A}"/>
            </a:ext>
          </a:extLst>
        </xdr:cNvPr>
        <xdr:cNvCxnSpPr/>
      </xdr:nvCxnSpPr>
      <xdr:spPr>
        <a:xfrm flipV="1">
          <a:off x="14375764" y="5537835"/>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513" name="【一般廃棄物処理施設】&#10;有形固定資産減価償却率最小値テキスト">
          <a:extLst>
            <a:ext uri="{FF2B5EF4-FFF2-40B4-BE49-F238E27FC236}">
              <a16:creationId xmlns:a16="http://schemas.microsoft.com/office/drawing/2014/main" id="{7D339AC9-7808-44B1-84FC-647D461885C7}"/>
            </a:ext>
          </a:extLst>
        </xdr:cNvPr>
        <xdr:cNvSpPr txBox="1"/>
      </xdr:nvSpPr>
      <xdr:spPr>
        <a:xfrm>
          <a:off x="14414500" y="701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514" name="直線コネクタ 513">
          <a:extLst>
            <a:ext uri="{FF2B5EF4-FFF2-40B4-BE49-F238E27FC236}">
              <a16:creationId xmlns:a16="http://schemas.microsoft.com/office/drawing/2014/main" id="{A66E27AB-40B4-489E-A75E-0ED2CD4C33DC}"/>
            </a:ext>
          </a:extLst>
        </xdr:cNvPr>
        <xdr:cNvCxnSpPr/>
      </xdr:nvCxnSpPr>
      <xdr:spPr>
        <a:xfrm>
          <a:off x="14287500" y="70123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515" name="【一般廃棄物処理施設】&#10;有形固定資産減価償却率最大値テキスト">
          <a:extLst>
            <a:ext uri="{FF2B5EF4-FFF2-40B4-BE49-F238E27FC236}">
              <a16:creationId xmlns:a16="http://schemas.microsoft.com/office/drawing/2014/main" id="{12477456-1566-49CF-8456-0CD3A5A678EB}"/>
            </a:ext>
          </a:extLst>
        </xdr:cNvPr>
        <xdr:cNvSpPr txBox="1"/>
      </xdr:nvSpPr>
      <xdr:spPr>
        <a:xfrm>
          <a:off x="14414500" y="5320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16" name="直線コネクタ 515">
          <a:extLst>
            <a:ext uri="{FF2B5EF4-FFF2-40B4-BE49-F238E27FC236}">
              <a16:creationId xmlns:a16="http://schemas.microsoft.com/office/drawing/2014/main" id="{9716211B-971B-411E-8B66-4D18619CE630}"/>
            </a:ext>
          </a:extLst>
        </xdr:cNvPr>
        <xdr:cNvCxnSpPr/>
      </xdr:nvCxnSpPr>
      <xdr:spPr>
        <a:xfrm>
          <a:off x="14287500" y="55378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48277</xdr:rowOff>
    </xdr:from>
    <xdr:ext cx="405111" cy="259045"/>
    <xdr:sp macro="" textlink="">
      <xdr:nvSpPr>
        <xdr:cNvPr id="517" name="【一般廃棄物処理施設】&#10;有形固定資産減価償却率平均値テキスト">
          <a:extLst>
            <a:ext uri="{FF2B5EF4-FFF2-40B4-BE49-F238E27FC236}">
              <a16:creationId xmlns:a16="http://schemas.microsoft.com/office/drawing/2014/main" id="{CBF11740-EC36-42B1-B463-ABB2EC675FC9}"/>
            </a:ext>
          </a:extLst>
        </xdr:cNvPr>
        <xdr:cNvSpPr txBox="1"/>
      </xdr:nvSpPr>
      <xdr:spPr>
        <a:xfrm>
          <a:off x="14414500" y="625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518" name="フローチャート: 判断 517">
          <a:extLst>
            <a:ext uri="{FF2B5EF4-FFF2-40B4-BE49-F238E27FC236}">
              <a16:creationId xmlns:a16="http://schemas.microsoft.com/office/drawing/2014/main" id="{BAD0FB23-8C52-4E3D-9F44-B6CD71CA7551}"/>
            </a:ext>
          </a:extLst>
        </xdr:cNvPr>
        <xdr:cNvSpPr/>
      </xdr:nvSpPr>
      <xdr:spPr>
        <a:xfrm>
          <a:off x="14325600" y="639572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519" name="フローチャート: 判断 518">
          <a:extLst>
            <a:ext uri="{FF2B5EF4-FFF2-40B4-BE49-F238E27FC236}">
              <a16:creationId xmlns:a16="http://schemas.microsoft.com/office/drawing/2014/main" id="{782BFE7F-DA2C-4C36-A354-134DA6E92531}"/>
            </a:ext>
          </a:extLst>
        </xdr:cNvPr>
        <xdr:cNvSpPr/>
      </xdr:nvSpPr>
      <xdr:spPr>
        <a:xfrm>
          <a:off x="13578840" y="6351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20" name="フローチャート: 判断 519">
          <a:extLst>
            <a:ext uri="{FF2B5EF4-FFF2-40B4-BE49-F238E27FC236}">
              <a16:creationId xmlns:a16="http://schemas.microsoft.com/office/drawing/2014/main" id="{B379352A-BC31-4D07-ACE6-0272D536E456}"/>
            </a:ext>
          </a:extLst>
        </xdr:cNvPr>
        <xdr:cNvSpPr/>
      </xdr:nvSpPr>
      <xdr:spPr>
        <a:xfrm>
          <a:off x="12804140" y="6342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111125</xdr:rowOff>
    </xdr:from>
    <xdr:to>
      <xdr:col>72</xdr:col>
      <xdr:colOff>38100</xdr:colOff>
      <xdr:row>38</xdr:row>
      <xdr:rowOff>41275</xdr:rowOff>
    </xdr:to>
    <xdr:sp macro="" textlink="">
      <xdr:nvSpPr>
        <xdr:cNvPr id="521" name="フローチャート: 判断 520">
          <a:extLst>
            <a:ext uri="{FF2B5EF4-FFF2-40B4-BE49-F238E27FC236}">
              <a16:creationId xmlns:a16="http://schemas.microsoft.com/office/drawing/2014/main" id="{91B46A63-027C-4539-9213-A9FDE13D7E78}"/>
            </a:ext>
          </a:extLst>
        </xdr:cNvPr>
        <xdr:cNvSpPr/>
      </xdr:nvSpPr>
      <xdr:spPr>
        <a:xfrm>
          <a:off x="12029440" y="63138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522" name="フローチャート: 判断 521">
          <a:extLst>
            <a:ext uri="{FF2B5EF4-FFF2-40B4-BE49-F238E27FC236}">
              <a16:creationId xmlns:a16="http://schemas.microsoft.com/office/drawing/2014/main" id="{036A63B2-A448-4AB7-B284-FB65DBA32B0B}"/>
            </a:ext>
          </a:extLst>
        </xdr:cNvPr>
        <xdr:cNvSpPr/>
      </xdr:nvSpPr>
      <xdr:spPr>
        <a:xfrm>
          <a:off x="1123188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B75CEE0A-E6AD-427C-BB3F-0944199B3329}"/>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632E95C7-8BBF-41CD-915C-38D380BA335D}"/>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BD056D02-A4F3-4F49-84CA-652634ABE3A2}"/>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7ADC84A6-60ED-4F15-9A3C-6A8223D3D8CA}"/>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CFCCC3A8-7691-4611-BE93-CBCA3936274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99695</xdr:rowOff>
    </xdr:from>
    <xdr:to>
      <xdr:col>85</xdr:col>
      <xdr:colOff>177800</xdr:colOff>
      <xdr:row>39</xdr:row>
      <xdr:rowOff>29845</xdr:rowOff>
    </xdr:to>
    <xdr:sp macro="" textlink="">
      <xdr:nvSpPr>
        <xdr:cNvPr id="528" name="楕円 527">
          <a:extLst>
            <a:ext uri="{FF2B5EF4-FFF2-40B4-BE49-F238E27FC236}">
              <a16:creationId xmlns:a16="http://schemas.microsoft.com/office/drawing/2014/main" id="{C21CE751-C556-48DD-8F0E-037CDBE6A7E6}"/>
            </a:ext>
          </a:extLst>
        </xdr:cNvPr>
        <xdr:cNvSpPr/>
      </xdr:nvSpPr>
      <xdr:spPr>
        <a:xfrm>
          <a:off x="14325600" y="647001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78122</xdr:rowOff>
    </xdr:from>
    <xdr:ext cx="405111" cy="259045"/>
    <xdr:sp macro="" textlink="">
      <xdr:nvSpPr>
        <xdr:cNvPr id="529" name="【一般廃棄物処理施設】&#10;有形固定資産減価償却率該当値テキスト">
          <a:extLst>
            <a:ext uri="{FF2B5EF4-FFF2-40B4-BE49-F238E27FC236}">
              <a16:creationId xmlns:a16="http://schemas.microsoft.com/office/drawing/2014/main" id="{4849587C-9016-4B68-9444-E9861DD85012}"/>
            </a:ext>
          </a:extLst>
        </xdr:cNvPr>
        <xdr:cNvSpPr txBox="1"/>
      </xdr:nvSpPr>
      <xdr:spPr>
        <a:xfrm>
          <a:off x="14414500" y="644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50165</xdr:rowOff>
    </xdr:from>
    <xdr:to>
      <xdr:col>81</xdr:col>
      <xdr:colOff>101600</xdr:colOff>
      <xdr:row>38</xdr:row>
      <xdr:rowOff>151765</xdr:rowOff>
    </xdr:to>
    <xdr:sp macro="" textlink="">
      <xdr:nvSpPr>
        <xdr:cNvPr id="530" name="楕円 529">
          <a:extLst>
            <a:ext uri="{FF2B5EF4-FFF2-40B4-BE49-F238E27FC236}">
              <a16:creationId xmlns:a16="http://schemas.microsoft.com/office/drawing/2014/main" id="{08087E0A-EDF8-483C-AED6-382DD52BAF49}"/>
            </a:ext>
          </a:extLst>
        </xdr:cNvPr>
        <xdr:cNvSpPr/>
      </xdr:nvSpPr>
      <xdr:spPr>
        <a:xfrm>
          <a:off x="13578840" y="64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100965</xdr:rowOff>
    </xdr:from>
    <xdr:to>
      <xdr:col>85</xdr:col>
      <xdr:colOff>127000</xdr:colOff>
      <xdr:row>38</xdr:row>
      <xdr:rowOff>150495</xdr:rowOff>
    </xdr:to>
    <xdr:cxnSp macro="">
      <xdr:nvCxnSpPr>
        <xdr:cNvPr id="531" name="直線コネクタ 530">
          <a:extLst>
            <a:ext uri="{FF2B5EF4-FFF2-40B4-BE49-F238E27FC236}">
              <a16:creationId xmlns:a16="http://schemas.microsoft.com/office/drawing/2014/main" id="{C5543E42-B710-4F29-9277-2D5E792335D4}"/>
            </a:ext>
          </a:extLst>
        </xdr:cNvPr>
        <xdr:cNvCxnSpPr/>
      </xdr:nvCxnSpPr>
      <xdr:spPr>
        <a:xfrm>
          <a:off x="13629640" y="6471285"/>
          <a:ext cx="74676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168275</xdr:rowOff>
    </xdr:from>
    <xdr:to>
      <xdr:col>76</xdr:col>
      <xdr:colOff>165100</xdr:colOff>
      <xdr:row>38</xdr:row>
      <xdr:rowOff>98425</xdr:rowOff>
    </xdr:to>
    <xdr:sp macro="" textlink="">
      <xdr:nvSpPr>
        <xdr:cNvPr id="532" name="楕円 531">
          <a:extLst>
            <a:ext uri="{FF2B5EF4-FFF2-40B4-BE49-F238E27FC236}">
              <a16:creationId xmlns:a16="http://schemas.microsoft.com/office/drawing/2014/main" id="{C22C1317-5341-4272-8E0E-5EC00763F4AC}"/>
            </a:ext>
          </a:extLst>
        </xdr:cNvPr>
        <xdr:cNvSpPr/>
      </xdr:nvSpPr>
      <xdr:spPr>
        <a:xfrm>
          <a:off x="12804140" y="63709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47625</xdr:rowOff>
    </xdr:from>
    <xdr:to>
      <xdr:col>81</xdr:col>
      <xdr:colOff>50800</xdr:colOff>
      <xdr:row>38</xdr:row>
      <xdr:rowOff>100965</xdr:rowOff>
    </xdr:to>
    <xdr:cxnSp macro="">
      <xdr:nvCxnSpPr>
        <xdr:cNvPr id="533" name="直線コネクタ 532">
          <a:extLst>
            <a:ext uri="{FF2B5EF4-FFF2-40B4-BE49-F238E27FC236}">
              <a16:creationId xmlns:a16="http://schemas.microsoft.com/office/drawing/2014/main" id="{CB5C7420-9ECB-4BEA-A515-B5334AB42134}"/>
            </a:ext>
          </a:extLst>
        </xdr:cNvPr>
        <xdr:cNvCxnSpPr/>
      </xdr:nvCxnSpPr>
      <xdr:spPr>
        <a:xfrm>
          <a:off x="12854940" y="6417945"/>
          <a:ext cx="7747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116840</xdr:rowOff>
    </xdr:from>
    <xdr:to>
      <xdr:col>72</xdr:col>
      <xdr:colOff>38100</xdr:colOff>
      <xdr:row>38</xdr:row>
      <xdr:rowOff>46990</xdr:rowOff>
    </xdr:to>
    <xdr:sp macro="" textlink="">
      <xdr:nvSpPr>
        <xdr:cNvPr id="534" name="楕円 533">
          <a:extLst>
            <a:ext uri="{FF2B5EF4-FFF2-40B4-BE49-F238E27FC236}">
              <a16:creationId xmlns:a16="http://schemas.microsoft.com/office/drawing/2014/main" id="{242B6104-427C-4AAC-B1F8-BCFD2681A377}"/>
            </a:ext>
          </a:extLst>
        </xdr:cNvPr>
        <xdr:cNvSpPr/>
      </xdr:nvSpPr>
      <xdr:spPr>
        <a:xfrm>
          <a:off x="12029440" y="63195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167640</xdr:rowOff>
    </xdr:from>
    <xdr:to>
      <xdr:col>76</xdr:col>
      <xdr:colOff>114300</xdr:colOff>
      <xdr:row>38</xdr:row>
      <xdr:rowOff>47625</xdr:rowOff>
    </xdr:to>
    <xdr:cxnSp macro="">
      <xdr:nvCxnSpPr>
        <xdr:cNvPr id="535" name="直線コネクタ 534">
          <a:extLst>
            <a:ext uri="{FF2B5EF4-FFF2-40B4-BE49-F238E27FC236}">
              <a16:creationId xmlns:a16="http://schemas.microsoft.com/office/drawing/2014/main" id="{1A21E98A-03AD-479F-B35C-C84688F12AD1}"/>
            </a:ext>
          </a:extLst>
        </xdr:cNvPr>
        <xdr:cNvCxnSpPr/>
      </xdr:nvCxnSpPr>
      <xdr:spPr>
        <a:xfrm>
          <a:off x="12072620" y="6370320"/>
          <a:ext cx="78232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65405</xdr:rowOff>
    </xdr:from>
    <xdr:to>
      <xdr:col>67</xdr:col>
      <xdr:colOff>101600</xdr:colOff>
      <xdr:row>37</xdr:row>
      <xdr:rowOff>167005</xdr:rowOff>
    </xdr:to>
    <xdr:sp macro="" textlink="">
      <xdr:nvSpPr>
        <xdr:cNvPr id="536" name="楕円 535">
          <a:extLst>
            <a:ext uri="{FF2B5EF4-FFF2-40B4-BE49-F238E27FC236}">
              <a16:creationId xmlns:a16="http://schemas.microsoft.com/office/drawing/2014/main" id="{670C5F40-FBC5-4E64-8F42-236649B4D0E9}"/>
            </a:ext>
          </a:extLst>
        </xdr:cNvPr>
        <xdr:cNvSpPr/>
      </xdr:nvSpPr>
      <xdr:spPr>
        <a:xfrm>
          <a:off x="11231880" y="62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116205</xdr:rowOff>
    </xdr:from>
    <xdr:to>
      <xdr:col>71</xdr:col>
      <xdr:colOff>177800</xdr:colOff>
      <xdr:row>37</xdr:row>
      <xdr:rowOff>167640</xdr:rowOff>
    </xdr:to>
    <xdr:cxnSp macro="">
      <xdr:nvCxnSpPr>
        <xdr:cNvPr id="537" name="直線コネクタ 536">
          <a:extLst>
            <a:ext uri="{FF2B5EF4-FFF2-40B4-BE49-F238E27FC236}">
              <a16:creationId xmlns:a16="http://schemas.microsoft.com/office/drawing/2014/main" id="{6AE36E8F-07BD-4E4F-A987-3D7304C5A114}"/>
            </a:ext>
          </a:extLst>
        </xdr:cNvPr>
        <xdr:cNvCxnSpPr/>
      </xdr:nvCxnSpPr>
      <xdr:spPr>
        <a:xfrm>
          <a:off x="11282680" y="6318885"/>
          <a:ext cx="78994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95902</xdr:rowOff>
    </xdr:from>
    <xdr:ext cx="405111" cy="259045"/>
    <xdr:sp macro="" textlink="">
      <xdr:nvSpPr>
        <xdr:cNvPr id="538" name="n_1aveValue【一般廃棄物処理施設】&#10;有形固定資産減価償却率">
          <a:extLst>
            <a:ext uri="{FF2B5EF4-FFF2-40B4-BE49-F238E27FC236}">
              <a16:creationId xmlns:a16="http://schemas.microsoft.com/office/drawing/2014/main" id="{8A17A13A-B8FA-4DA6-BF4D-21F371EE4666}"/>
            </a:ext>
          </a:extLst>
        </xdr:cNvPr>
        <xdr:cNvSpPr txBox="1"/>
      </xdr:nvSpPr>
      <xdr:spPr>
        <a:xfrm>
          <a:off x="1343724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539" name="n_2aveValue【一般廃棄物処理施設】&#10;有形固定資産減価償却率">
          <a:extLst>
            <a:ext uri="{FF2B5EF4-FFF2-40B4-BE49-F238E27FC236}">
              <a16:creationId xmlns:a16="http://schemas.microsoft.com/office/drawing/2014/main" id="{BFF82D84-159E-4DD5-89F6-56763A26CF15}"/>
            </a:ext>
          </a:extLst>
        </xdr:cNvPr>
        <xdr:cNvSpPr txBox="1"/>
      </xdr:nvSpPr>
      <xdr:spPr>
        <a:xfrm>
          <a:off x="126752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57802</xdr:rowOff>
    </xdr:from>
    <xdr:ext cx="405111" cy="259045"/>
    <xdr:sp macro="" textlink="">
      <xdr:nvSpPr>
        <xdr:cNvPr id="540" name="n_3aveValue【一般廃棄物処理施設】&#10;有形固定資産減価償却率">
          <a:extLst>
            <a:ext uri="{FF2B5EF4-FFF2-40B4-BE49-F238E27FC236}">
              <a16:creationId xmlns:a16="http://schemas.microsoft.com/office/drawing/2014/main" id="{C2705A8D-3E39-48A4-BFD5-8719C308FEE0}"/>
            </a:ext>
          </a:extLst>
        </xdr:cNvPr>
        <xdr:cNvSpPr txBox="1"/>
      </xdr:nvSpPr>
      <xdr:spPr>
        <a:xfrm>
          <a:off x="119005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10177</xdr:rowOff>
    </xdr:from>
    <xdr:ext cx="405111" cy="259045"/>
    <xdr:sp macro="" textlink="">
      <xdr:nvSpPr>
        <xdr:cNvPr id="541" name="n_4aveValue【一般廃棄物処理施設】&#10;有形固定資産減価償却率">
          <a:extLst>
            <a:ext uri="{FF2B5EF4-FFF2-40B4-BE49-F238E27FC236}">
              <a16:creationId xmlns:a16="http://schemas.microsoft.com/office/drawing/2014/main" id="{E169CF9E-B742-4E26-9254-7F0AF4D0067F}"/>
            </a:ext>
          </a:extLst>
        </xdr:cNvPr>
        <xdr:cNvSpPr txBox="1"/>
      </xdr:nvSpPr>
      <xdr:spPr>
        <a:xfrm>
          <a:off x="11102984" y="604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142892</xdr:rowOff>
    </xdr:from>
    <xdr:ext cx="405111" cy="259045"/>
    <xdr:sp macro="" textlink="">
      <xdr:nvSpPr>
        <xdr:cNvPr id="542" name="n_1mainValue【一般廃棄物処理施設】&#10;有形固定資産減価償却率">
          <a:extLst>
            <a:ext uri="{FF2B5EF4-FFF2-40B4-BE49-F238E27FC236}">
              <a16:creationId xmlns:a16="http://schemas.microsoft.com/office/drawing/2014/main" id="{ADB5E042-C49A-428C-89EE-23F76E92DE09}"/>
            </a:ext>
          </a:extLst>
        </xdr:cNvPr>
        <xdr:cNvSpPr txBox="1"/>
      </xdr:nvSpPr>
      <xdr:spPr>
        <a:xfrm>
          <a:off x="134372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89552</xdr:rowOff>
    </xdr:from>
    <xdr:ext cx="405111" cy="259045"/>
    <xdr:sp macro="" textlink="">
      <xdr:nvSpPr>
        <xdr:cNvPr id="543" name="n_2mainValue【一般廃棄物処理施設】&#10;有形固定資産減価償却率">
          <a:extLst>
            <a:ext uri="{FF2B5EF4-FFF2-40B4-BE49-F238E27FC236}">
              <a16:creationId xmlns:a16="http://schemas.microsoft.com/office/drawing/2014/main" id="{AEC1358C-68FA-4E45-A31F-6FEC94C4A57C}"/>
            </a:ext>
          </a:extLst>
        </xdr:cNvPr>
        <xdr:cNvSpPr txBox="1"/>
      </xdr:nvSpPr>
      <xdr:spPr>
        <a:xfrm>
          <a:off x="12675244" y="645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38117</xdr:rowOff>
    </xdr:from>
    <xdr:ext cx="405111" cy="259045"/>
    <xdr:sp macro="" textlink="">
      <xdr:nvSpPr>
        <xdr:cNvPr id="544" name="n_3mainValue【一般廃棄物処理施設】&#10;有形固定資産減価償却率">
          <a:extLst>
            <a:ext uri="{FF2B5EF4-FFF2-40B4-BE49-F238E27FC236}">
              <a16:creationId xmlns:a16="http://schemas.microsoft.com/office/drawing/2014/main" id="{20D5836A-37AE-41EF-921D-443201DB37C3}"/>
            </a:ext>
          </a:extLst>
        </xdr:cNvPr>
        <xdr:cNvSpPr txBox="1"/>
      </xdr:nvSpPr>
      <xdr:spPr>
        <a:xfrm>
          <a:off x="11900544" y="640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158132</xdr:rowOff>
    </xdr:from>
    <xdr:ext cx="405111" cy="259045"/>
    <xdr:sp macro="" textlink="">
      <xdr:nvSpPr>
        <xdr:cNvPr id="545" name="n_4mainValue【一般廃棄物処理施設】&#10;有形固定資産減価償却率">
          <a:extLst>
            <a:ext uri="{FF2B5EF4-FFF2-40B4-BE49-F238E27FC236}">
              <a16:creationId xmlns:a16="http://schemas.microsoft.com/office/drawing/2014/main" id="{D61B4136-D5F7-4B91-93EC-A83A8F8FB1DC}"/>
            </a:ext>
          </a:extLst>
        </xdr:cNvPr>
        <xdr:cNvSpPr txBox="1"/>
      </xdr:nvSpPr>
      <xdr:spPr>
        <a:xfrm>
          <a:off x="11102984" y="636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a:extLst>
            <a:ext uri="{FF2B5EF4-FFF2-40B4-BE49-F238E27FC236}">
              <a16:creationId xmlns:a16="http://schemas.microsoft.com/office/drawing/2014/main" id="{F47395DC-5C19-46C4-962A-CA2709AD25F5}"/>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a:extLst>
            <a:ext uri="{FF2B5EF4-FFF2-40B4-BE49-F238E27FC236}">
              <a16:creationId xmlns:a16="http://schemas.microsoft.com/office/drawing/2014/main" id="{C95D5A2A-2B21-4567-A85F-7F82F2A3DF44}"/>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a:extLst>
            <a:ext uri="{FF2B5EF4-FFF2-40B4-BE49-F238E27FC236}">
              <a16:creationId xmlns:a16="http://schemas.microsoft.com/office/drawing/2014/main" id="{82DEAA15-270C-4CF9-A87B-D50FDCA059EE}"/>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a:extLst>
            <a:ext uri="{FF2B5EF4-FFF2-40B4-BE49-F238E27FC236}">
              <a16:creationId xmlns:a16="http://schemas.microsoft.com/office/drawing/2014/main" id="{C4382E25-5F26-4E13-A73C-6D29F9C13355}"/>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a:extLst>
            <a:ext uri="{FF2B5EF4-FFF2-40B4-BE49-F238E27FC236}">
              <a16:creationId xmlns:a16="http://schemas.microsoft.com/office/drawing/2014/main" id="{B600CAC8-96D6-4D61-9E77-ADA4858996FD}"/>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a:extLst>
            <a:ext uri="{FF2B5EF4-FFF2-40B4-BE49-F238E27FC236}">
              <a16:creationId xmlns:a16="http://schemas.microsoft.com/office/drawing/2014/main" id="{5169D76A-4714-4C18-A2A8-98AE16EC30DA}"/>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a:extLst>
            <a:ext uri="{FF2B5EF4-FFF2-40B4-BE49-F238E27FC236}">
              <a16:creationId xmlns:a16="http://schemas.microsoft.com/office/drawing/2014/main" id="{106F9A3D-FCA4-4F09-BCF5-CB57F426D8F8}"/>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a:extLst>
            <a:ext uri="{FF2B5EF4-FFF2-40B4-BE49-F238E27FC236}">
              <a16:creationId xmlns:a16="http://schemas.microsoft.com/office/drawing/2014/main" id="{E0BA4AE9-F412-4886-AFF1-969828C3B3B5}"/>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a:extLst>
            <a:ext uri="{FF2B5EF4-FFF2-40B4-BE49-F238E27FC236}">
              <a16:creationId xmlns:a16="http://schemas.microsoft.com/office/drawing/2014/main" id="{2463471A-2C99-4F40-B68D-9C2CB2E1980E}"/>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id="{40B19D9A-5111-410C-BB15-E8E26D2FC886}"/>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6" name="直線コネクタ 555">
          <a:extLst>
            <a:ext uri="{FF2B5EF4-FFF2-40B4-BE49-F238E27FC236}">
              <a16:creationId xmlns:a16="http://schemas.microsoft.com/office/drawing/2014/main" id="{DDA31953-829C-4A50-8286-94E29649CBC2}"/>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7" name="テキスト ボックス 556">
          <a:extLst>
            <a:ext uri="{FF2B5EF4-FFF2-40B4-BE49-F238E27FC236}">
              <a16:creationId xmlns:a16="http://schemas.microsoft.com/office/drawing/2014/main" id="{A4D4908D-C56C-4140-8826-B151321348A0}"/>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a:extLst>
            <a:ext uri="{FF2B5EF4-FFF2-40B4-BE49-F238E27FC236}">
              <a16:creationId xmlns:a16="http://schemas.microsoft.com/office/drawing/2014/main" id="{D364D1E0-6AC8-4260-8DEC-BB3B03678B36}"/>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9" name="テキスト ボックス 558">
          <a:extLst>
            <a:ext uri="{FF2B5EF4-FFF2-40B4-BE49-F238E27FC236}">
              <a16:creationId xmlns:a16="http://schemas.microsoft.com/office/drawing/2014/main" id="{C6391670-ABC0-441F-B166-A97822F5B683}"/>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a:extLst>
            <a:ext uri="{FF2B5EF4-FFF2-40B4-BE49-F238E27FC236}">
              <a16:creationId xmlns:a16="http://schemas.microsoft.com/office/drawing/2014/main" id="{1B6D70F5-5627-4B71-8226-F68C790410C2}"/>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1" name="テキスト ボックス 560">
          <a:extLst>
            <a:ext uri="{FF2B5EF4-FFF2-40B4-BE49-F238E27FC236}">
              <a16:creationId xmlns:a16="http://schemas.microsoft.com/office/drawing/2014/main" id="{19F246FD-C9B5-468B-9B5C-D8624836B89C}"/>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2" name="直線コネクタ 561">
          <a:extLst>
            <a:ext uri="{FF2B5EF4-FFF2-40B4-BE49-F238E27FC236}">
              <a16:creationId xmlns:a16="http://schemas.microsoft.com/office/drawing/2014/main" id="{648D1BBF-8144-4220-9977-736F211A5089}"/>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3" name="テキスト ボックス 562">
          <a:extLst>
            <a:ext uri="{FF2B5EF4-FFF2-40B4-BE49-F238E27FC236}">
              <a16:creationId xmlns:a16="http://schemas.microsoft.com/office/drawing/2014/main" id="{99B2F870-44D9-4C20-A27C-56FF20F47697}"/>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4" name="直線コネクタ 563">
          <a:extLst>
            <a:ext uri="{FF2B5EF4-FFF2-40B4-BE49-F238E27FC236}">
              <a16:creationId xmlns:a16="http://schemas.microsoft.com/office/drawing/2014/main" id="{02BA9C3F-73B9-48D6-A7FE-78965025EC79}"/>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5" name="テキスト ボックス 564">
          <a:extLst>
            <a:ext uri="{FF2B5EF4-FFF2-40B4-BE49-F238E27FC236}">
              <a16:creationId xmlns:a16="http://schemas.microsoft.com/office/drawing/2014/main" id="{BB5D4719-412D-4013-BCFE-99B5299F8963}"/>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CD208284-A038-48E1-B587-DAF20CA84FA1}"/>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7" name="テキスト ボックス 566">
          <a:extLst>
            <a:ext uri="{FF2B5EF4-FFF2-40B4-BE49-F238E27FC236}">
              <a16:creationId xmlns:a16="http://schemas.microsoft.com/office/drawing/2014/main" id="{5CC6AFFD-A7F3-4D91-91C2-46D19DFFCEE0}"/>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a:extLst>
            <a:ext uri="{FF2B5EF4-FFF2-40B4-BE49-F238E27FC236}">
              <a16:creationId xmlns:a16="http://schemas.microsoft.com/office/drawing/2014/main" id="{59A790E1-C36C-4CB8-A7F7-ACF6829770C2}"/>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569" name="直線コネクタ 568">
          <a:extLst>
            <a:ext uri="{FF2B5EF4-FFF2-40B4-BE49-F238E27FC236}">
              <a16:creationId xmlns:a16="http://schemas.microsoft.com/office/drawing/2014/main" id="{3254D45C-1079-48D4-B8A2-21DBE346E0AE}"/>
            </a:ext>
          </a:extLst>
        </xdr:cNvPr>
        <xdr:cNvCxnSpPr/>
      </xdr:nvCxnSpPr>
      <xdr:spPr>
        <a:xfrm flipV="1">
          <a:off x="19509104" y="5847251"/>
          <a:ext cx="0" cy="1231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570" name="【一般廃棄物処理施設】&#10;一人当たり有形固定資産（償却資産）額最小値テキスト">
          <a:extLst>
            <a:ext uri="{FF2B5EF4-FFF2-40B4-BE49-F238E27FC236}">
              <a16:creationId xmlns:a16="http://schemas.microsoft.com/office/drawing/2014/main" id="{CFC1E2A2-9EDA-455C-9E8F-8AD4817A35AF}"/>
            </a:ext>
          </a:extLst>
        </xdr:cNvPr>
        <xdr:cNvSpPr txBox="1"/>
      </xdr:nvSpPr>
      <xdr:spPr>
        <a:xfrm>
          <a:off x="19547840" y="7082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571" name="直線コネクタ 570">
          <a:extLst>
            <a:ext uri="{FF2B5EF4-FFF2-40B4-BE49-F238E27FC236}">
              <a16:creationId xmlns:a16="http://schemas.microsoft.com/office/drawing/2014/main" id="{B45ACCFF-24B3-4198-BB6B-1F823C94A279}"/>
            </a:ext>
          </a:extLst>
        </xdr:cNvPr>
        <xdr:cNvCxnSpPr/>
      </xdr:nvCxnSpPr>
      <xdr:spPr>
        <a:xfrm>
          <a:off x="19443700" y="70787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572" name="【一般廃棄物処理施設】&#10;一人当たり有形固定資産（償却資産）額最大値テキスト">
          <a:extLst>
            <a:ext uri="{FF2B5EF4-FFF2-40B4-BE49-F238E27FC236}">
              <a16:creationId xmlns:a16="http://schemas.microsoft.com/office/drawing/2014/main" id="{C349DCB1-D1D8-4E3B-B142-D41F120F13C6}"/>
            </a:ext>
          </a:extLst>
        </xdr:cNvPr>
        <xdr:cNvSpPr txBox="1"/>
      </xdr:nvSpPr>
      <xdr:spPr>
        <a:xfrm>
          <a:off x="19547840" y="562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573" name="直線コネクタ 572">
          <a:extLst>
            <a:ext uri="{FF2B5EF4-FFF2-40B4-BE49-F238E27FC236}">
              <a16:creationId xmlns:a16="http://schemas.microsoft.com/office/drawing/2014/main" id="{4B5E3458-23CE-4090-A8EF-51E8FC336A07}"/>
            </a:ext>
          </a:extLst>
        </xdr:cNvPr>
        <xdr:cNvCxnSpPr/>
      </xdr:nvCxnSpPr>
      <xdr:spPr>
        <a:xfrm>
          <a:off x="19443700" y="58472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19356</xdr:rowOff>
    </xdr:from>
    <xdr:ext cx="534377" cy="259045"/>
    <xdr:sp macro="" textlink="">
      <xdr:nvSpPr>
        <xdr:cNvPr id="574" name="【一般廃棄物処理施設】&#10;一人当たり有形固定資産（償却資産）額平均値テキスト">
          <a:extLst>
            <a:ext uri="{FF2B5EF4-FFF2-40B4-BE49-F238E27FC236}">
              <a16:creationId xmlns:a16="http://schemas.microsoft.com/office/drawing/2014/main" id="{9F869A68-3654-4D3A-B422-2FF10AD33287}"/>
            </a:ext>
          </a:extLst>
        </xdr:cNvPr>
        <xdr:cNvSpPr txBox="1"/>
      </xdr:nvSpPr>
      <xdr:spPr>
        <a:xfrm>
          <a:off x="19547840" y="6724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575" name="フローチャート: 判断 574">
          <a:extLst>
            <a:ext uri="{FF2B5EF4-FFF2-40B4-BE49-F238E27FC236}">
              <a16:creationId xmlns:a16="http://schemas.microsoft.com/office/drawing/2014/main" id="{9E3F4057-334A-4DD6-A206-8FF48377E3B1}"/>
            </a:ext>
          </a:extLst>
        </xdr:cNvPr>
        <xdr:cNvSpPr/>
      </xdr:nvSpPr>
      <xdr:spPr>
        <a:xfrm>
          <a:off x="19458940" y="68735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576" name="フローチャート: 判断 575">
          <a:extLst>
            <a:ext uri="{FF2B5EF4-FFF2-40B4-BE49-F238E27FC236}">
              <a16:creationId xmlns:a16="http://schemas.microsoft.com/office/drawing/2014/main" id="{7ABEED53-5160-4CEA-BE00-05141467F5CA}"/>
            </a:ext>
          </a:extLst>
        </xdr:cNvPr>
        <xdr:cNvSpPr/>
      </xdr:nvSpPr>
      <xdr:spPr>
        <a:xfrm>
          <a:off x="18735040" y="68753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577" name="フローチャート: 判断 576">
          <a:extLst>
            <a:ext uri="{FF2B5EF4-FFF2-40B4-BE49-F238E27FC236}">
              <a16:creationId xmlns:a16="http://schemas.microsoft.com/office/drawing/2014/main" id="{C709EB42-AE58-4BA3-AF81-C443E6B6094E}"/>
            </a:ext>
          </a:extLst>
        </xdr:cNvPr>
        <xdr:cNvSpPr/>
      </xdr:nvSpPr>
      <xdr:spPr>
        <a:xfrm>
          <a:off x="17937480" y="687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19056</xdr:rowOff>
    </xdr:from>
    <xdr:to>
      <xdr:col>102</xdr:col>
      <xdr:colOff>165100</xdr:colOff>
      <xdr:row>41</xdr:row>
      <xdr:rowOff>120656</xdr:rowOff>
    </xdr:to>
    <xdr:sp macro="" textlink="">
      <xdr:nvSpPr>
        <xdr:cNvPr id="578" name="フローチャート: 判断 577">
          <a:extLst>
            <a:ext uri="{FF2B5EF4-FFF2-40B4-BE49-F238E27FC236}">
              <a16:creationId xmlns:a16="http://schemas.microsoft.com/office/drawing/2014/main" id="{DC2F75BB-1402-45EA-9308-59016C9C0BBC}"/>
            </a:ext>
          </a:extLst>
        </xdr:cNvPr>
        <xdr:cNvSpPr/>
      </xdr:nvSpPr>
      <xdr:spPr>
        <a:xfrm>
          <a:off x="17162780" y="689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19984</xdr:rowOff>
    </xdr:from>
    <xdr:to>
      <xdr:col>98</xdr:col>
      <xdr:colOff>38100</xdr:colOff>
      <xdr:row>41</xdr:row>
      <xdr:rowOff>121584</xdr:rowOff>
    </xdr:to>
    <xdr:sp macro="" textlink="">
      <xdr:nvSpPr>
        <xdr:cNvPr id="579" name="フローチャート: 判断 578">
          <a:extLst>
            <a:ext uri="{FF2B5EF4-FFF2-40B4-BE49-F238E27FC236}">
              <a16:creationId xmlns:a16="http://schemas.microsoft.com/office/drawing/2014/main" id="{1540327F-1354-42CD-935C-0CA884A6BBE9}"/>
            </a:ext>
          </a:extLst>
        </xdr:cNvPr>
        <xdr:cNvSpPr/>
      </xdr:nvSpPr>
      <xdr:spPr>
        <a:xfrm>
          <a:off x="16388080" y="68932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466AF18B-D34C-4E9C-AEF9-8DF47829C6C8}"/>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BAD6C30A-2B55-44DA-B51A-56B3139490DC}"/>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5FA8EDE8-5F4B-4A6F-9B9A-7CFDAA7EDB62}"/>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2C9AD857-8BE7-4F55-967A-E31641176163}"/>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A9B2976F-BB4D-4D3C-A9F8-E995743181C6}"/>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13014</xdr:rowOff>
    </xdr:from>
    <xdr:to>
      <xdr:col>116</xdr:col>
      <xdr:colOff>114300</xdr:colOff>
      <xdr:row>41</xdr:row>
      <xdr:rowOff>114614</xdr:rowOff>
    </xdr:to>
    <xdr:sp macro="" textlink="">
      <xdr:nvSpPr>
        <xdr:cNvPr id="585" name="楕円 584">
          <a:extLst>
            <a:ext uri="{FF2B5EF4-FFF2-40B4-BE49-F238E27FC236}">
              <a16:creationId xmlns:a16="http://schemas.microsoft.com/office/drawing/2014/main" id="{7F98C516-E24C-4A09-9787-9637F8BEAC1B}"/>
            </a:ext>
          </a:extLst>
        </xdr:cNvPr>
        <xdr:cNvSpPr/>
      </xdr:nvSpPr>
      <xdr:spPr>
        <a:xfrm>
          <a:off x="19458940" y="688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162891</xdr:rowOff>
    </xdr:from>
    <xdr:ext cx="534377" cy="259045"/>
    <xdr:sp macro="" textlink="">
      <xdr:nvSpPr>
        <xdr:cNvPr id="586" name="【一般廃棄物処理施設】&#10;一人当たり有形固定資産（償却資産）額該当値テキスト">
          <a:extLst>
            <a:ext uri="{FF2B5EF4-FFF2-40B4-BE49-F238E27FC236}">
              <a16:creationId xmlns:a16="http://schemas.microsoft.com/office/drawing/2014/main" id="{0BCA63C5-20E3-48DE-A521-8689F7A9F176}"/>
            </a:ext>
          </a:extLst>
        </xdr:cNvPr>
        <xdr:cNvSpPr txBox="1"/>
      </xdr:nvSpPr>
      <xdr:spPr>
        <a:xfrm>
          <a:off x="19547840" y="686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12629</xdr:rowOff>
    </xdr:from>
    <xdr:to>
      <xdr:col>112</xdr:col>
      <xdr:colOff>38100</xdr:colOff>
      <xdr:row>41</xdr:row>
      <xdr:rowOff>114229</xdr:rowOff>
    </xdr:to>
    <xdr:sp macro="" textlink="">
      <xdr:nvSpPr>
        <xdr:cNvPr id="587" name="楕円 586">
          <a:extLst>
            <a:ext uri="{FF2B5EF4-FFF2-40B4-BE49-F238E27FC236}">
              <a16:creationId xmlns:a16="http://schemas.microsoft.com/office/drawing/2014/main" id="{A9E25DBE-8D15-4A67-9A46-E4B3C5F81F83}"/>
            </a:ext>
          </a:extLst>
        </xdr:cNvPr>
        <xdr:cNvSpPr/>
      </xdr:nvSpPr>
      <xdr:spPr>
        <a:xfrm>
          <a:off x="18735040" y="68858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63429</xdr:rowOff>
    </xdr:from>
    <xdr:to>
      <xdr:col>116</xdr:col>
      <xdr:colOff>63500</xdr:colOff>
      <xdr:row>41</xdr:row>
      <xdr:rowOff>63814</xdr:rowOff>
    </xdr:to>
    <xdr:cxnSp macro="">
      <xdr:nvCxnSpPr>
        <xdr:cNvPr id="588" name="直線コネクタ 587">
          <a:extLst>
            <a:ext uri="{FF2B5EF4-FFF2-40B4-BE49-F238E27FC236}">
              <a16:creationId xmlns:a16="http://schemas.microsoft.com/office/drawing/2014/main" id="{A32607C0-F985-4B3A-963B-C346AFFD2D0D}"/>
            </a:ext>
          </a:extLst>
        </xdr:cNvPr>
        <xdr:cNvCxnSpPr/>
      </xdr:nvCxnSpPr>
      <xdr:spPr>
        <a:xfrm>
          <a:off x="18778220" y="6936669"/>
          <a:ext cx="731520" cy="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12057</xdr:rowOff>
    </xdr:from>
    <xdr:to>
      <xdr:col>107</xdr:col>
      <xdr:colOff>101600</xdr:colOff>
      <xdr:row>41</xdr:row>
      <xdr:rowOff>113657</xdr:rowOff>
    </xdr:to>
    <xdr:sp macro="" textlink="">
      <xdr:nvSpPr>
        <xdr:cNvPr id="589" name="楕円 588">
          <a:extLst>
            <a:ext uri="{FF2B5EF4-FFF2-40B4-BE49-F238E27FC236}">
              <a16:creationId xmlns:a16="http://schemas.microsoft.com/office/drawing/2014/main" id="{538D0D54-8B40-427D-8A7A-E93F1A4B1638}"/>
            </a:ext>
          </a:extLst>
        </xdr:cNvPr>
        <xdr:cNvSpPr/>
      </xdr:nvSpPr>
      <xdr:spPr>
        <a:xfrm>
          <a:off x="17937480" y="688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62857</xdr:rowOff>
    </xdr:from>
    <xdr:to>
      <xdr:col>111</xdr:col>
      <xdr:colOff>177800</xdr:colOff>
      <xdr:row>41</xdr:row>
      <xdr:rowOff>63429</xdr:rowOff>
    </xdr:to>
    <xdr:cxnSp macro="">
      <xdr:nvCxnSpPr>
        <xdr:cNvPr id="590" name="直線コネクタ 589">
          <a:extLst>
            <a:ext uri="{FF2B5EF4-FFF2-40B4-BE49-F238E27FC236}">
              <a16:creationId xmlns:a16="http://schemas.microsoft.com/office/drawing/2014/main" id="{DF122AB7-EE29-4A9F-B0AB-7CB6DB28C804}"/>
            </a:ext>
          </a:extLst>
        </xdr:cNvPr>
        <xdr:cNvCxnSpPr/>
      </xdr:nvCxnSpPr>
      <xdr:spPr>
        <a:xfrm>
          <a:off x="17988280" y="6936097"/>
          <a:ext cx="78994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11312</xdr:rowOff>
    </xdr:from>
    <xdr:to>
      <xdr:col>102</xdr:col>
      <xdr:colOff>165100</xdr:colOff>
      <xdr:row>41</xdr:row>
      <xdr:rowOff>112912</xdr:rowOff>
    </xdr:to>
    <xdr:sp macro="" textlink="">
      <xdr:nvSpPr>
        <xdr:cNvPr id="591" name="楕円 590">
          <a:extLst>
            <a:ext uri="{FF2B5EF4-FFF2-40B4-BE49-F238E27FC236}">
              <a16:creationId xmlns:a16="http://schemas.microsoft.com/office/drawing/2014/main" id="{B159A704-9286-4FF0-AF09-46DBD65280A2}"/>
            </a:ext>
          </a:extLst>
        </xdr:cNvPr>
        <xdr:cNvSpPr/>
      </xdr:nvSpPr>
      <xdr:spPr>
        <a:xfrm>
          <a:off x="17162780" y="688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62112</xdr:rowOff>
    </xdr:from>
    <xdr:to>
      <xdr:col>107</xdr:col>
      <xdr:colOff>50800</xdr:colOff>
      <xdr:row>41</xdr:row>
      <xdr:rowOff>62857</xdr:rowOff>
    </xdr:to>
    <xdr:cxnSp macro="">
      <xdr:nvCxnSpPr>
        <xdr:cNvPr id="592" name="直線コネクタ 591">
          <a:extLst>
            <a:ext uri="{FF2B5EF4-FFF2-40B4-BE49-F238E27FC236}">
              <a16:creationId xmlns:a16="http://schemas.microsoft.com/office/drawing/2014/main" id="{B7C1BB4F-2EE2-4B73-81AE-5442A77F461F}"/>
            </a:ext>
          </a:extLst>
        </xdr:cNvPr>
        <xdr:cNvCxnSpPr/>
      </xdr:nvCxnSpPr>
      <xdr:spPr>
        <a:xfrm>
          <a:off x="17213580" y="6935352"/>
          <a:ext cx="774700" cy="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10499</xdr:rowOff>
    </xdr:from>
    <xdr:to>
      <xdr:col>98</xdr:col>
      <xdr:colOff>38100</xdr:colOff>
      <xdr:row>41</xdr:row>
      <xdr:rowOff>112099</xdr:rowOff>
    </xdr:to>
    <xdr:sp macro="" textlink="">
      <xdr:nvSpPr>
        <xdr:cNvPr id="593" name="楕円 592">
          <a:extLst>
            <a:ext uri="{FF2B5EF4-FFF2-40B4-BE49-F238E27FC236}">
              <a16:creationId xmlns:a16="http://schemas.microsoft.com/office/drawing/2014/main" id="{A786DA89-F090-4124-916C-EE1E294764AD}"/>
            </a:ext>
          </a:extLst>
        </xdr:cNvPr>
        <xdr:cNvSpPr/>
      </xdr:nvSpPr>
      <xdr:spPr>
        <a:xfrm>
          <a:off x="16388080" y="68837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61299</xdr:rowOff>
    </xdr:from>
    <xdr:to>
      <xdr:col>102</xdr:col>
      <xdr:colOff>114300</xdr:colOff>
      <xdr:row>41</xdr:row>
      <xdr:rowOff>62112</xdr:rowOff>
    </xdr:to>
    <xdr:cxnSp macro="">
      <xdr:nvCxnSpPr>
        <xdr:cNvPr id="594" name="直線コネクタ 593">
          <a:extLst>
            <a:ext uri="{FF2B5EF4-FFF2-40B4-BE49-F238E27FC236}">
              <a16:creationId xmlns:a16="http://schemas.microsoft.com/office/drawing/2014/main" id="{CEAD8CC4-CBE7-4115-A30C-4A3745048A1F}"/>
            </a:ext>
          </a:extLst>
        </xdr:cNvPr>
        <xdr:cNvCxnSpPr/>
      </xdr:nvCxnSpPr>
      <xdr:spPr>
        <a:xfrm>
          <a:off x="16431260" y="6934539"/>
          <a:ext cx="782320" cy="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116455</xdr:rowOff>
    </xdr:from>
    <xdr:ext cx="534377" cy="259045"/>
    <xdr:sp macro="" textlink="">
      <xdr:nvSpPr>
        <xdr:cNvPr id="595" name="n_1aveValue【一般廃棄物処理施設】&#10;一人当たり有形固定資産（償却資産）額">
          <a:extLst>
            <a:ext uri="{FF2B5EF4-FFF2-40B4-BE49-F238E27FC236}">
              <a16:creationId xmlns:a16="http://schemas.microsoft.com/office/drawing/2014/main" id="{2E4F969B-B036-4C25-8E89-AE61A8C96872}"/>
            </a:ext>
          </a:extLst>
        </xdr:cNvPr>
        <xdr:cNvSpPr txBox="1"/>
      </xdr:nvSpPr>
      <xdr:spPr>
        <a:xfrm>
          <a:off x="18528811" y="665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123075</xdr:rowOff>
    </xdr:from>
    <xdr:ext cx="534377" cy="259045"/>
    <xdr:sp macro="" textlink="">
      <xdr:nvSpPr>
        <xdr:cNvPr id="596" name="n_2aveValue【一般廃棄物処理施設】&#10;一人当たり有形固定資産（償却資産）額">
          <a:extLst>
            <a:ext uri="{FF2B5EF4-FFF2-40B4-BE49-F238E27FC236}">
              <a16:creationId xmlns:a16="http://schemas.microsoft.com/office/drawing/2014/main" id="{01E75DDF-D366-4799-8AD3-723F18493070}"/>
            </a:ext>
          </a:extLst>
        </xdr:cNvPr>
        <xdr:cNvSpPr txBox="1"/>
      </xdr:nvSpPr>
      <xdr:spPr>
        <a:xfrm>
          <a:off x="17766811" y="666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111783</xdr:rowOff>
    </xdr:from>
    <xdr:ext cx="534377" cy="259045"/>
    <xdr:sp macro="" textlink="">
      <xdr:nvSpPr>
        <xdr:cNvPr id="597" name="n_3aveValue【一般廃棄物処理施設】&#10;一人当たり有形固定資産（償却資産）額">
          <a:extLst>
            <a:ext uri="{FF2B5EF4-FFF2-40B4-BE49-F238E27FC236}">
              <a16:creationId xmlns:a16="http://schemas.microsoft.com/office/drawing/2014/main" id="{4DE9EDBA-147B-4B4A-91F9-26FEF7C764BF}"/>
            </a:ext>
          </a:extLst>
        </xdr:cNvPr>
        <xdr:cNvSpPr txBox="1"/>
      </xdr:nvSpPr>
      <xdr:spPr>
        <a:xfrm>
          <a:off x="16969251" y="698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112711</xdr:rowOff>
    </xdr:from>
    <xdr:ext cx="534377" cy="259045"/>
    <xdr:sp macro="" textlink="">
      <xdr:nvSpPr>
        <xdr:cNvPr id="598" name="n_4aveValue【一般廃棄物処理施設】&#10;一人当たり有形固定資産（償却資産）額">
          <a:extLst>
            <a:ext uri="{FF2B5EF4-FFF2-40B4-BE49-F238E27FC236}">
              <a16:creationId xmlns:a16="http://schemas.microsoft.com/office/drawing/2014/main" id="{535BC086-D768-4247-BD79-1BB04E2E4C08}"/>
            </a:ext>
          </a:extLst>
        </xdr:cNvPr>
        <xdr:cNvSpPr txBox="1"/>
      </xdr:nvSpPr>
      <xdr:spPr>
        <a:xfrm>
          <a:off x="16194551" y="698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105356</xdr:rowOff>
    </xdr:from>
    <xdr:ext cx="534377" cy="259045"/>
    <xdr:sp macro="" textlink="">
      <xdr:nvSpPr>
        <xdr:cNvPr id="599" name="n_1mainValue【一般廃棄物処理施設】&#10;一人当たり有形固定資産（償却資産）額">
          <a:extLst>
            <a:ext uri="{FF2B5EF4-FFF2-40B4-BE49-F238E27FC236}">
              <a16:creationId xmlns:a16="http://schemas.microsoft.com/office/drawing/2014/main" id="{BDF5B393-7D48-4803-91B7-B136BD881E95}"/>
            </a:ext>
          </a:extLst>
        </xdr:cNvPr>
        <xdr:cNvSpPr txBox="1"/>
      </xdr:nvSpPr>
      <xdr:spPr>
        <a:xfrm>
          <a:off x="18528811" y="697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104784</xdr:rowOff>
    </xdr:from>
    <xdr:ext cx="534377" cy="259045"/>
    <xdr:sp macro="" textlink="">
      <xdr:nvSpPr>
        <xdr:cNvPr id="600" name="n_2mainValue【一般廃棄物処理施設】&#10;一人当たり有形固定資産（償却資産）額">
          <a:extLst>
            <a:ext uri="{FF2B5EF4-FFF2-40B4-BE49-F238E27FC236}">
              <a16:creationId xmlns:a16="http://schemas.microsoft.com/office/drawing/2014/main" id="{5C679F86-5A01-40F2-B12C-5D1E0D5AA6D2}"/>
            </a:ext>
          </a:extLst>
        </xdr:cNvPr>
        <xdr:cNvSpPr txBox="1"/>
      </xdr:nvSpPr>
      <xdr:spPr>
        <a:xfrm>
          <a:off x="17766811" y="697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129439</xdr:rowOff>
    </xdr:from>
    <xdr:ext cx="534377" cy="259045"/>
    <xdr:sp macro="" textlink="">
      <xdr:nvSpPr>
        <xdr:cNvPr id="601" name="n_3mainValue【一般廃棄物処理施設】&#10;一人当たり有形固定資産（償却資産）額">
          <a:extLst>
            <a:ext uri="{FF2B5EF4-FFF2-40B4-BE49-F238E27FC236}">
              <a16:creationId xmlns:a16="http://schemas.microsoft.com/office/drawing/2014/main" id="{56F1190B-620D-48FC-952A-8A3F3CF0B2FA}"/>
            </a:ext>
          </a:extLst>
        </xdr:cNvPr>
        <xdr:cNvSpPr txBox="1"/>
      </xdr:nvSpPr>
      <xdr:spPr>
        <a:xfrm>
          <a:off x="16969251" y="666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128626</xdr:rowOff>
    </xdr:from>
    <xdr:ext cx="534377" cy="259045"/>
    <xdr:sp macro="" textlink="">
      <xdr:nvSpPr>
        <xdr:cNvPr id="602" name="n_4mainValue【一般廃棄物処理施設】&#10;一人当たり有形固定資産（償却資産）額">
          <a:extLst>
            <a:ext uri="{FF2B5EF4-FFF2-40B4-BE49-F238E27FC236}">
              <a16:creationId xmlns:a16="http://schemas.microsoft.com/office/drawing/2014/main" id="{BC667F5F-964F-41EF-8343-A3A81DCD0AC1}"/>
            </a:ext>
          </a:extLst>
        </xdr:cNvPr>
        <xdr:cNvSpPr txBox="1"/>
      </xdr:nvSpPr>
      <xdr:spPr>
        <a:xfrm>
          <a:off x="16194551" y="666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6B41E342-3017-4D8A-9B6D-D67DA0E07216}"/>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77D6478C-CD02-4C4F-ACA2-12564EF97588}"/>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04ECF8B6-C0D9-421D-997F-69DE7B7A1B2C}"/>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8B3B4861-0C0F-4A23-86BA-8EF83FD7E205}"/>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58D029D0-3841-4A97-85A7-F4C230410892}"/>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56322431-D27A-44D1-A257-225FC4BF2005}"/>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76315973-E4EC-467C-AF45-52D7DD78C1C2}"/>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0F705683-B68D-451A-ACF5-125C070FEB83}"/>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9DE501C7-017A-4F10-9B66-C9EBE03C0C66}"/>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120A2B83-41AD-41AB-A0F1-680DDFAF81DE}"/>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B05A4C44-824F-4602-B442-173A29D526A1}"/>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4" name="直線コネクタ 613">
          <a:extLst>
            <a:ext uri="{FF2B5EF4-FFF2-40B4-BE49-F238E27FC236}">
              <a16:creationId xmlns:a16="http://schemas.microsoft.com/office/drawing/2014/main" id="{E929EBD5-C825-49EF-BD30-11161F2F0B9E}"/>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5" name="テキスト ボックス 614">
          <a:extLst>
            <a:ext uri="{FF2B5EF4-FFF2-40B4-BE49-F238E27FC236}">
              <a16:creationId xmlns:a16="http://schemas.microsoft.com/office/drawing/2014/main" id="{481CF226-FE23-4283-96B0-FC79B9D2BBE7}"/>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6" name="直線コネクタ 615">
          <a:extLst>
            <a:ext uri="{FF2B5EF4-FFF2-40B4-BE49-F238E27FC236}">
              <a16:creationId xmlns:a16="http://schemas.microsoft.com/office/drawing/2014/main" id="{96D5D11F-4AAF-4052-804E-C1355E9BBAE3}"/>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7" name="テキスト ボックス 616">
          <a:extLst>
            <a:ext uri="{FF2B5EF4-FFF2-40B4-BE49-F238E27FC236}">
              <a16:creationId xmlns:a16="http://schemas.microsoft.com/office/drawing/2014/main" id="{D7C67D8D-8205-4602-B8C1-BB01C1360926}"/>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8" name="直線コネクタ 617">
          <a:extLst>
            <a:ext uri="{FF2B5EF4-FFF2-40B4-BE49-F238E27FC236}">
              <a16:creationId xmlns:a16="http://schemas.microsoft.com/office/drawing/2014/main" id="{DC3D3741-F2CC-4792-9F72-C66C62AD74DF}"/>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9" name="テキスト ボックス 618">
          <a:extLst>
            <a:ext uri="{FF2B5EF4-FFF2-40B4-BE49-F238E27FC236}">
              <a16:creationId xmlns:a16="http://schemas.microsoft.com/office/drawing/2014/main" id="{DFC6581F-4D3F-4B88-A299-B9EA89F4B601}"/>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0" name="直線コネクタ 619">
          <a:extLst>
            <a:ext uri="{FF2B5EF4-FFF2-40B4-BE49-F238E27FC236}">
              <a16:creationId xmlns:a16="http://schemas.microsoft.com/office/drawing/2014/main" id="{305F14E8-F182-4BC4-B960-5818EBC217BE}"/>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1" name="テキスト ボックス 620">
          <a:extLst>
            <a:ext uri="{FF2B5EF4-FFF2-40B4-BE49-F238E27FC236}">
              <a16:creationId xmlns:a16="http://schemas.microsoft.com/office/drawing/2014/main" id="{7A069346-EA40-44EE-9FC5-FD4FA223B5B1}"/>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2" name="直線コネクタ 621">
          <a:extLst>
            <a:ext uri="{FF2B5EF4-FFF2-40B4-BE49-F238E27FC236}">
              <a16:creationId xmlns:a16="http://schemas.microsoft.com/office/drawing/2014/main" id="{2A6E45C5-0CC0-4FE1-A4E5-66CD0D8C3128}"/>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3" name="テキスト ボックス 622">
          <a:extLst>
            <a:ext uri="{FF2B5EF4-FFF2-40B4-BE49-F238E27FC236}">
              <a16:creationId xmlns:a16="http://schemas.microsoft.com/office/drawing/2014/main" id="{BD32F66E-E905-4408-8073-87C0DC5247F2}"/>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4" name="直線コネクタ 623">
          <a:extLst>
            <a:ext uri="{FF2B5EF4-FFF2-40B4-BE49-F238E27FC236}">
              <a16:creationId xmlns:a16="http://schemas.microsoft.com/office/drawing/2014/main" id="{09C0A854-35F2-4594-A39E-0BF658B9514D}"/>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5" name="テキスト ボックス 624">
          <a:extLst>
            <a:ext uri="{FF2B5EF4-FFF2-40B4-BE49-F238E27FC236}">
              <a16:creationId xmlns:a16="http://schemas.microsoft.com/office/drawing/2014/main" id="{FBBF06E5-4968-46DF-ADB1-A4C38357EA34}"/>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CE05176B-85E1-4B08-9ED0-FA1B26AEB784}"/>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a:extLst>
            <a:ext uri="{FF2B5EF4-FFF2-40B4-BE49-F238E27FC236}">
              <a16:creationId xmlns:a16="http://schemas.microsoft.com/office/drawing/2014/main" id="{07B5F6BD-055B-4505-B79B-1C7E62A1634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628" name="直線コネクタ 627">
          <a:extLst>
            <a:ext uri="{FF2B5EF4-FFF2-40B4-BE49-F238E27FC236}">
              <a16:creationId xmlns:a16="http://schemas.microsoft.com/office/drawing/2014/main" id="{7540AAEC-C153-4544-AECE-3ECE811D4F15}"/>
            </a:ext>
          </a:extLst>
        </xdr:cNvPr>
        <xdr:cNvCxnSpPr/>
      </xdr:nvCxnSpPr>
      <xdr:spPr>
        <a:xfrm flipV="1">
          <a:off x="14375764" y="9453155"/>
          <a:ext cx="0" cy="140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9" name="【保健センター・保健所】&#10;有形固定資産減価償却率最小値テキスト">
          <a:extLst>
            <a:ext uri="{FF2B5EF4-FFF2-40B4-BE49-F238E27FC236}">
              <a16:creationId xmlns:a16="http://schemas.microsoft.com/office/drawing/2014/main" id="{C55E8DF6-59A9-4D5B-9C98-5533FE602853}"/>
            </a:ext>
          </a:extLst>
        </xdr:cNvPr>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0" name="直線コネクタ 629">
          <a:extLst>
            <a:ext uri="{FF2B5EF4-FFF2-40B4-BE49-F238E27FC236}">
              <a16:creationId xmlns:a16="http://schemas.microsoft.com/office/drawing/2014/main" id="{D4A8AC4D-26B3-461F-A316-254CCC862F88}"/>
            </a:ext>
          </a:extLst>
        </xdr:cNvPr>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631" name="【保健センター・保健所】&#10;有形固定資産減価償却率最大値テキスト">
          <a:extLst>
            <a:ext uri="{FF2B5EF4-FFF2-40B4-BE49-F238E27FC236}">
              <a16:creationId xmlns:a16="http://schemas.microsoft.com/office/drawing/2014/main" id="{D7C811C6-7720-447C-B860-380C8ABAE2EB}"/>
            </a:ext>
          </a:extLst>
        </xdr:cNvPr>
        <xdr:cNvSpPr txBox="1"/>
      </xdr:nvSpPr>
      <xdr:spPr>
        <a:xfrm>
          <a:off x="14414500" y="9232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632" name="直線コネクタ 631">
          <a:extLst>
            <a:ext uri="{FF2B5EF4-FFF2-40B4-BE49-F238E27FC236}">
              <a16:creationId xmlns:a16="http://schemas.microsoft.com/office/drawing/2014/main" id="{7AC7C71D-5540-43B5-BDA8-63F0083584A0}"/>
            </a:ext>
          </a:extLst>
        </xdr:cNvPr>
        <xdr:cNvCxnSpPr/>
      </xdr:nvCxnSpPr>
      <xdr:spPr>
        <a:xfrm>
          <a:off x="14287500" y="94531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119034</xdr:rowOff>
    </xdr:from>
    <xdr:ext cx="405111" cy="259045"/>
    <xdr:sp macro="" textlink="">
      <xdr:nvSpPr>
        <xdr:cNvPr id="633" name="【保健センター・保健所】&#10;有形固定資産減価償却率平均値テキスト">
          <a:extLst>
            <a:ext uri="{FF2B5EF4-FFF2-40B4-BE49-F238E27FC236}">
              <a16:creationId xmlns:a16="http://schemas.microsoft.com/office/drawing/2014/main" id="{AC811201-5C11-4327-8969-6F8FCC1F5311}"/>
            </a:ext>
          </a:extLst>
        </xdr:cNvPr>
        <xdr:cNvSpPr txBox="1"/>
      </xdr:nvSpPr>
      <xdr:spPr>
        <a:xfrm>
          <a:off x="14414500" y="98421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634" name="フローチャート: 判断 633">
          <a:extLst>
            <a:ext uri="{FF2B5EF4-FFF2-40B4-BE49-F238E27FC236}">
              <a16:creationId xmlns:a16="http://schemas.microsoft.com/office/drawing/2014/main" id="{9387115A-B033-4881-9258-CA5CD5140384}"/>
            </a:ext>
          </a:extLst>
        </xdr:cNvPr>
        <xdr:cNvSpPr/>
      </xdr:nvSpPr>
      <xdr:spPr>
        <a:xfrm>
          <a:off x="14325600" y="998691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635" name="フローチャート: 判断 634">
          <a:extLst>
            <a:ext uri="{FF2B5EF4-FFF2-40B4-BE49-F238E27FC236}">
              <a16:creationId xmlns:a16="http://schemas.microsoft.com/office/drawing/2014/main" id="{BC546BDD-290C-41EC-8E27-DDA324431784}"/>
            </a:ext>
          </a:extLst>
        </xdr:cNvPr>
        <xdr:cNvSpPr/>
      </xdr:nvSpPr>
      <xdr:spPr>
        <a:xfrm>
          <a:off x="13578840" y="99640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636" name="フローチャート: 判断 635">
          <a:extLst>
            <a:ext uri="{FF2B5EF4-FFF2-40B4-BE49-F238E27FC236}">
              <a16:creationId xmlns:a16="http://schemas.microsoft.com/office/drawing/2014/main" id="{F50FA1F3-700C-43C3-9D18-DD64E653CC0D}"/>
            </a:ext>
          </a:extLst>
        </xdr:cNvPr>
        <xdr:cNvSpPr/>
      </xdr:nvSpPr>
      <xdr:spPr>
        <a:xfrm>
          <a:off x="12804140" y="993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14515</xdr:rowOff>
    </xdr:from>
    <xdr:to>
      <xdr:col>72</xdr:col>
      <xdr:colOff>38100</xdr:colOff>
      <xdr:row>59</xdr:row>
      <xdr:rowOff>116115</xdr:rowOff>
    </xdr:to>
    <xdr:sp macro="" textlink="">
      <xdr:nvSpPr>
        <xdr:cNvPr id="637" name="フローチャート: 判断 636">
          <a:extLst>
            <a:ext uri="{FF2B5EF4-FFF2-40B4-BE49-F238E27FC236}">
              <a16:creationId xmlns:a16="http://schemas.microsoft.com/office/drawing/2014/main" id="{C417663C-B253-4731-8A78-EB3E4470015D}"/>
            </a:ext>
          </a:extLst>
        </xdr:cNvPr>
        <xdr:cNvSpPr/>
      </xdr:nvSpPr>
      <xdr:spPr>
        <a:xfrm>
          <a:off x="12029440" y="99052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158206</xdr:rowOff>
    </xdr:from>
    <xdr:to>
      <xdr:col>67</xdr:col>
      <xdr:colOff>101600</xdr:colOff>
      <xdr:row>59</xdr:row>
      <xdr:rowOff>88356</xdr:rowOff>
    </xdr:to>
    <xdr:sp macro="" textlink="">
      <xdr:nvSpPr>
        <xdr:cNvPr id="638" name="フローチャート: 判断 637">
          <a:extLst>
            <a:ext uri="{FF2B5EF4-FFF2-40B4-BE49-F238E27FC236}">
              <a16:creationId xmlns:a16="http://schemas.microsoft.com/office/drawing/2014/main" id="{F70A0F2F-E6D7-45F2-B453-2F4ECF137947}"/>
            </a:ext>
          </a:extLst>
        </xdr:cNvPr>
        <xdr:cNvSpPr/>
      </xdr:nvSpPr>
      <xdr:spPr>
        <a:xfrm>
          <a:off x="11231880" y="98813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2AE01D9C-DAC3-4398-B206-2D03D2E3C50D}"/>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618B302B-4866-4B2A-B147-18BE503EEE1C}"/>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9F82598D-7DE4-49A9-B7CB-5E02D46FBB1E}"/>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9EBBBD31-7EF0-4D5C-9ECD-BE91697D8C1F}"/>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FE0B5759-6004-43A6-82B8-13BA190F134C}"/>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60234</xdr:rowOff>
    </xdr:from>
    <xdr:to>
      <xdr:col>85</xdr:col>
      <xdr:colOff>177800</xdr:colOff>
      <xdr:row>60</xdr:row>
      <xdr:rowOff>161834</xdr:rowOff>
    </xdr:to>
    <xdr:sp macro="" textlink="">
      <xdr:nvSpPr>
        <xdr:cNvPr id="644" name="楕円 643">
          <a:extLst>
            <a:ext uri="{FF2B5EF4-FFF2-40B4-BE49-F238E27FC236}">
              <a16:creationId xmlns:a16="http://schemas.microsoft.com/office/drawing/2014/main" id="{160743EB-99A7-4250-B518-AEAF1EA4B076}"/>
            </a:ext>
          </a:extLst>
        </xdr:cNvPr>
        <xdr:cNvSpPr/>
      </xdr:nvSpPr>
      <xdr:spPr>
        <a:xfrm>
          <a:off x="14325600" y="1011863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38661</xdr:rowOff>
    </xdr:from>
    <xdr:ext cx="405111" cy="259045"/>
    <xdr:sp macro="" textlink="">
      <xdr:nvSpPr>
        <xdr:cNvPr id="645" name="【保健センター・保健所】&#10;有形固定資産減価償却率該当値テキスト">
          <a:extLst>
            <a:ext uri="{FF2B5EF4-FFF2-40B4-BE49-F238E27FC236}">
              <a16:creationId xmlns:a16="http://schemas.microsoft.com/office/drawing/2014/main" id="{C207AF29-7E1B-42C2-A189-95A032EA62DE}"/>
            </a:ext>
          </a:extLst>
        </xdr:cNvPr>
        <xdr:cNvSpPr txBox="1"/>
      </xdr:nvSpPr>
      <xdr:spPr>
        <a:xfrm>
          <a:off x="14414500" y="10097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11249</xdr:rowOff>
    </xdr:from>
    <xdr:to>
      <xdr:col>81</xdr:col>
      <xdr:colOff>101600</xdr:colOff>
      <xdr:row>60</xdr:row>
      <xdr:rowOff>112849</xdr:rowOff>
    </xdr:to>
    <xdr:sp macro="" textlink="">
      <xdr:nvSpPr>
        <xdr:cNvPr id="646" name="楕円 645">
          <a:extLst>
            <a:ext uri="{FF2B5EF4-FFF2-40B4-BE49-F238E27FC236}">
              <a16:creationId xmlns:a16="http://schemas.microsoft.com/office/drawing/2014/main" id="{67466D18-6951-43D8-9252-762AFC29CFEC}"/>
            </a:ext>
          </a:extLst>
        </xdr:cNvPr>
        <xdr:cNvSpPr/>
      </xdr:nvSpPr>
      <xdr:spPr>
        <a:xfrm>
          <a:off x="13578840" y="1006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62049</xdr:rowOff>
    </xdr:from>
    <xdr:to>
      <xdr:col>85</xdr:col>
      <xdr:colOff>127000</xdr:colOff>
      <xdr:row>60</xdr:row>
      <xdr:rowOff>111034</xdr:rowOff>
    </xdr:to>
    <xdr:cxnSp macro="">
      <xdr:nvCxnSpPr>
        <xdr:cNvPr id="647" name="直線コネクタ 646">
          <a:extLst>
            <a:ext uri="{FF2B5EF4-FFF2-40B4-BE49-F238E27FC236}">
              <a16:creationId xmlns:a16="http://schemas.microsoft.com/office/drawing/2014/main" id="{92923A30-F245-4B2F-A030-FED5F4054850}"/>
            </a:ext>
          </a:extLst>
        </xdr:cNvPr>
        <xdr:cNvCxnSpPr/>
      </xdr:nvCxnSpPr>
      <xdr:spPr>
        <a:xfrm>
          <a:off x="13629640" y="10120449"/>
          <a:ext cx="74676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166370</xdr:rowOff>
    </xdr:from>
    <xdr:to>
      <xdr:col>76</xdr:col>
      <xdr:colOff>165100</xdr:colOff>
      <xdr:row>60</xdr:row>
      <xdr:rowOff>96520</xdr:rowOff>
    </xdr:to>
    <xdr:sp macro="" textlink="">
      <xdr:nvSpPr>
        <xdr:cNvPr id="648" name="楕円 647">
          <a:extLst>
            <a:ext uri="{FF2B5EF4-FFF2-40B4-BE49-F238E27FC236}">
              <a16:creationId xmlns:a16="http://schemas.microsoft.com/office/drawing/2014/main" id="{239992F8-6FE3-438E-A491-9F176F1B479B}"/>
            </a:ext>
          </a:extLst>
        </xdr:cNvPr>
        <xdr:cNvSpPr/>
      </xdr:nvSpPr>
      <xdr:spPr>
        <a:xfrm>
          <a:off x="12804140" y="10057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45720</xdr:rowOff>
    </xdr:from>
    <xdr:to>
      <xdr:col>81</xdr:col>
      <xdr:colOff>50800</xdr:colOff>
      <xdr:row>60</xdr:row>
      <xdr:rowOff>62049</xdr:rowOff>
    </xdr:to>
    <xdr:cxnSp macro="">
      <xdr:nvCxnSpPr>
        <xdr:cNvPr id="649" name="直線コネクタ 648">
          <a:extLst>
            <a:ext uri="{FF2B5EF4-FFF2-40B4-BE49-F238E27FC236}">
              <a16:creationId xmlns:a16="http://schemas.microsoft.com/office/drawing/2014/main" id="{C6A6A98A-C172-4951-B796-893B1FC346AA}"/>
            </a:ext>
          </a:extLst>
        </xdr:cNvPr>
        <xdr:cNvCxnSpPr/>
      </xdr:nvCxnSpPr>
      <xdr:spPr>
        <a:xfrm>
          <a:off x="12854940" y="10104120"/>
          <a:ext cx="7747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73297</xdr:rowOff>
    </xdr:from>
    <xdr:to>
      <xdr:col>72</xdr:col>
      <xdr:colOff>38100</xdr:colOff>
      <xdr:row>60</xdr:row>
      <xdr:rowOff>3447</xdr:rowOff>
    </xdr:to>
    <xdr:sp macro="" textlink="">
      <xdr:nvSpPr>
        <xdr:cNvPr id="650" name="楕円 649">
          <a:extLst>
            <a:ext uri="{FF2B5EF4-FFF2-40B4-BE49-F238E27FC236}">
              <a16:creationId xmlns:a16="http://schemas.microsoft.com/office/drawing/2014/main" id="{4EF98902-A322-40CF-8496-02403F130C1A}"/>
            </a:ext>
          </a:extLst>
        </xdr:cNvPr>
        <xdr:cNvSpPr/>
      </xdr:nvSpPr>
      <xdr:spPr>
        <a:xfrm>
          <a:off x="12029440" y="99640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124097</xdr:rowOff>
    </xdr:from>
    <xdr:to>
      <xdr:col>76</xdr:col>
      <xdr:colOff>114300</xdr:colOff>
      <xdr:row>60</xdr:row>
      <xdr:rowOff>45720</xdr:rowOff>
    </xdr:to>
    <xdr:cxnSp macro="">
      <xdr:nvCxnSpPr>
        <xdr:cNvPr id="651" name="直線コネクタ 650">
          <a:extLst>
            <a:ext uri="{FF2B5EF4-FFF2-40B4-BE49-F238E27FC236}">
              <a16:creationId xmlns:a16="http://schemas.microsoft.com/office/drawing/2014/main" id="{7E0942A0-6AFA-4893-945C-359466A547B1}"/>
            </a:ext>
          </a:extLst>
        </xdr:cNvPr>
        <xdr:cNvCxnSpPr/>
      </xdr:nvCxnSpPr>
      <xdr:spPr>
        <a:xfrm>
          <a:off x="12072620" y="10014857"/>
          <a:ext cx="782320" cy="8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24312</xdr:rowOff>
    </xdr:from>
    <xdr:to>
      <xdr:col>67</xdr:col>
      <xdr:colOff>101600</xdr:colOff>
      <xdr:row>59</xdr:row>
      <xdr:rowOff>125912</xdr:rowOff>
    </xdr:to>
    <xdr:sp macro="" textlink="">
      <xdr:nvSpPr>
        <xdr:cNvPr id="652" name="楕円 651">
          <a:extLst>
            <a:ext uri="{FF2B5EF4-FFF2-40B4-BE49-F238E27FC236}">
              <a16:creationId xmlns:a16="http://schemas.microsoft.com/office/drawing/2014/main" id="{68161861-6B41-480A-B44B-FC005072C8C8}"/>
            </a:ext>
          </a:extLst>
        </xdr:cNvPr>
        <xdr:cNvSpPr/>
      </xdr:nvSpPr>
      <xdr:spPr>
        <a:xfrm>
          <a:off x="11231880" y="991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75112</xdr:rowOff>
    </xdr:from>
    <xdr:to>
      <xdr:col>71</xdr:col>
      <xdr:colOff>177800</xdr:colOff>
      <xdr:row>59</xdr:row>
      <xdr:rowOff>124097</xdr:rowOff>
    </xdr:to>
    <xdr:cxnSp macro="">
      <xdr:nvCxnSpPr>
        <xdr:cNvPr id="653" name="直線コネクタ 652">
          <a:extLst>
            <a:ext uri="{FF2B5EF4-FFF2-40B4-BE49-F238E27FC236}">
              <a16:creationId xmlns:a16="http://schemas.microsoft.com/office/drawing/2014/main" id="{D1DAFB40-426E-4006-B776-0834316B3D63}"/>
            </a:ext>
          </a:extLst>
        </xdr:cNvPr>
        <xdr:cNvCxnSpPr/>
      </xdr:nvCxnSpPr>
      <xdr:spPr>
        <a:xfrm>
          <a:off x="11282680" y="9965872"/>
          <a:ext cx="78994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19974</xdr:rowOff>
    </xdr:from>
    <xdr:ext cx="405111" cy="259045"/>
    <xdr:sp macro="" textlink="">
      <xdr:nvSpPr>
        <xdr:cNvPr id="654" name="n_1aveValue【保健センター・保健所】&#10;有形固定資産減価償却率">
          <a:extLst>
            <a:ext uri="{FF2B5EF4-FFF2-40B4-BE49-F238E27FC236}">
              <a16:creationId xmlns:a16="http://schemas.microsoft.com/office/drawing/2014/main" id="{4F0DECAA-83E3-402E-AE66-3F14D42BCB6F}"/>
            </a:ext>
          </a:extLst>
        </xdr:cNvPr>
        <xdr:cNvSpPr txBox="1"/>
      </xdr:nvSpPr>
      <xdr:spPr>
        <a:xfrm>
          <a:off x="13437244" y="9743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160400</xdr:rowOff>
    </xdr:from>
    <xdr:ext cx="405111" cy="259045"/>
    <xdr:sp macro="" textlink="">
      <xdr:nvSpPr>
        <xdr:cNvPr id="655" name="n_2aveValue【保健センター・保健所】&#10;有形固定資産減価償却率">
          <a:extLst>
            <a:ext uri="{FF2B5EF4-FFF2-40B4-BE49-F238E27FC236}">
              <a16:creationId xmlns:a16="http://schemas.microsoft.com/office/drawing/2014/main" id="{57C489AB-FEAB-470F-978C-9591268D51AD}"/>
            </a:ext>
          </a:extLst>
        </xdr:cNvPr>
        <xdr:cNvSpPr txBox="1"/>
      </xdr:nvSpPr>
      <xdr:spPr>
        <a:xfrm>
          <a:off x="12675244" y="9715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132642</xdr:rowOff>
    </xdr:from>
    <xdr:ext cx="405111" cy="259045"/>
    <xdr:sp macro="" textlink="">
      <xdr:nvSpPr>
        <xdr:cNvPr id="656" name="n_3aveValue【保健センター・保健所】&#10;有形固定資産減価償却率">
          <a:extLst>
            <a:ext uri="{FF2B5EF4-FFF2-40B4-BE49-F238E27FC236}">
              <a16:creationId xmlns:a16="http://schemas.microsoft.com/office/drawing/2014/main" id="{D52AB201-B2B6-4C55-AF56-55916E6305BB}"/>
            </a:ext>
          </a:extLst>
        </xdr:cNvPr>
        <xdr:cNvSpPr txBox="1"/>
      </xdr:nvSpPr>
      <xdr:spPr>
        <a:xfrm>
          <a:off x="11900544" y="9688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104883</xdr:rowOff>
    </xdr:from>
    <xdr:ext cx="405111" cy="259045"/>
    <xdr:sp macro="" textlink="">
      <xdr:nvSpPr>
        <xdr:cNvPr id="657" name="n_4aveValue【保健センター・保健所】&#10;有形固定資産減価償却率">
          <a:extLst>
            <a:ext uri="{FF2B5EF4-FFF2-40B4-BE49-F238E27FC236}">
              <a16:creationId xmlns:a16="http://schemas.microsoft.com/office/drawing/2014/main" id="{51E9711E-029A-4819-AF23-9F73BB054814}"/>
            </a:ext>
          </a:extLst>
        </xdr:cNvPr>
        <xdr:cNvSpPr txBox="1"/>
      </xdr:nvSpPr>
      <xdr:spPr>
        <a:xfrm>
          <a:off x="11102984" y="966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103976</xdr:rowOff>
    </xdr:from>
    <xdr:ext cx="405111" cy="259045"/>
    <xdr:sp macro="" textlink="">
      <xdr:nvSpPr>
        <xdr:cNvPr id="658" name="n_1mainValue【保健センター・保健所】&#10;有形固定資産減価償却率">
          <a:extLst>
            <a:ext uri="{FF2B5EF4-FFF2-40B4-BE49-F238E27FC236}">
              <a16:creationId xmlns:a16="http://schemas.microsoft.com/office/drawing/2014/main" id="{2A6D174B-74C2-43D0-829B-DC9F09083C40}"/>
            </a:ext>
          </a:extLst>
        </xdr:cNvPr>
        <xdr:cNvSpPr txBox="1"/>
      </xdr:nvSpPr>
      <xdr:spPr>
        <a:xfrm>
          <a:off x="13437244" y="10162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87647</xdr:rowOff>
    </xdr:from>
    <xdr:ext cx="405111" cy="259045"/>
    <xdr:sp macro="" textlink="">
      <xdr:nvSpPr>
        <xdr:cNvPr id="659" name="n_2mainValue【保健センター・保健所】&#10;有形固定資産減価償却率">
          <a:extLst>
            <a:ext uri="{FF2B5EF4-FFF2-40B4-BE49-F238E27FC236}">
              <a16:creationId xmlns:a16="http://schemas.microsoft.com/office/drawing/2014/main" id="{97F0D0C7-B19C-48A9-81D1-DD13D60D6097}"/>
            </a:ext>
          </a:extLst>
        </xdr:cNvPr>
        <xdr:cNvSpPr txBox="1"/>
      </xdr:nvSpPr>
      <xdr:spPr>
        <a:xfrm>
          <a:off x="1267524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166024</xdr:rowOff>
    </xdr:from>
    <xdr:ext cx="405111" cy="259045"/>
    <xdr:sp macro="" textlink="">
      <xdr:nvSpPr>
        <xdr:cNvPr id="660" name="n_3mainValue【保健センター・保健所】&#10;有形固定資産減価償却率">
          <a:extLst>
            <a:ext uri="{FF2B5EF4-FFF2-40B4-BE49-F238E27FC236}">
              <a16:creationId xmlns:a16="http://schemas.microsoft.com/office/drawing/2014/main" id="{9AC504C9-12FB-4441-B180-DCDE8830B3D4}"/>
            </a:ext>
          </a:extLst>
        </xdr:cNvPr>
        <xdr:cNvSpPr txBox="1"/>
      </xdr:nvSpPr>
      <xdr:spPr>
        <a:xfrm>
          <a:off x="11900544" y="10056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117039</xdr:rowOff>
    </xdr:from>
    <xdr:ext cx="405111" cy="259045"/>
    <xdr:sp macro="" textlink="">
      <xdr:nvSpPr>
        <xdr:cNvPr id="661" name="n_4mainValue【保健センター・保健所】&#10;有形固定資産減価償却率">
          <a:extLst>
            <a:ext uri="{FF2B5EF4-FFF2-40B4-BE49-F238E27FC236}">
              <a16:creationId xmlns:a16="http://schemas.microsoft.com/office/drawing/2014/main" id="{DA395E4D-6565-4FC0-9679-8E85FDF6CB23}"/>
            </a:ext>
          </a:extLst>
        </xdr:cNvPr>
        <xdr:cNvSpPr txBox="1"/>
      </xdr:nvSpPr>
      <xdr:spPr>
        <a:xfrm>
          <a:off x="11102984" y="1000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a:extLst>
            <a:ext uri="{FF2B5EF4-FFF2-40B4-BE49-F238E27FC236}">
              <a16:creationId xmlns:a16="http://schemas.microsoft.com/office/drawing/2014/main" id="{9F846E6B-366E-494C-90A2-42342430A351}"/>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id="{AFA2F8ED-323B-45C2-BCF2-5593816B259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a:extLst>
            <a:ext uri="{FF2B5EF4-FFF2-40B4-BE49-F238E27FC236}">
              <a16:creationId xmlns:a16="http://schemas.microsoft.com/office/drawing/2014/main" id="{66629540-9F2B-4FD7-8CEB-2420AAC537AA}"/>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id="{BD138121-B5C2-4D68-8FA5-BF0829B5CFE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a:extLst>
            <a:ext uri="{FF2B5EF4-FFF2-40B4-BE49-F238E27FC236}">
              <a16:creationId xmlns:a16="http://schemas.microsoft.com/office/drawing/2014/main" id="{C43D1587-0272-4BF8-A318-ED16DE67B19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id="{6D5A9102-D75B-42D9-A4EA-F20F377A2877}"/>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a:extLst>
            <a:ext uri="{FF2B5EF4-FFF2-40B4-BE49-F238E27FC236}">
              <a16:creationId xmlns:a16="http://schemas.microsoft.com/office/drawing/2014/main" id="{65E0CB36-150E-403D-943A-177DBF67F6F3}"/>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a:extLst>
            <a:ext uri="{FF2B5EF4-FFF2-40B4-BE49-F238E27FC236}">
              <a16:creationId xmlns:a16="http://schemas.microsoft.com/office/drawing/2014/main" id="{162453C3-2EC9-4E1F-A150-A00EAC355E99}"/>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a:extLst>
            <a:ext uri="{FF2B5EF4-FFF2-40B4-BE49-F238E27FC236}">
              <a16:creationId xmlns:a16="http://schemas.microsoft.com/office/drawing/2014/main" id="{B75E8AAF-D6DD-4F6F-B718-3B655FC50D2E}"/>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id="{E3A1043F-2387-439D-B0AE-8A56A7A1EF68}"/>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2" name="直線コネクタ 671">
          <a:extLst>
            <a:ext uri="{FF2B5EF4-FFF2-40B4-BE49-F238E27FC236}">
              <a16:creationId xmlns:a16="http://schemas.microsoft.com/office/drawing/2014/main" id="{6A74D392-F812-439F-9041-5DF1470D2895}"/>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3" name="テキスト ボックス 672">
          <a:extLst>
            <a:ext uri="{FF2B5EF4-FFF2-40B4-BE49-F238E27FC236}">
              <a16:creationId xmlns:a16="http://schemas.microsoft.com/office/drawing/2014/main" id="{CD17AE39-975C-4EC3-9EC1-BA84EA6D6CAB}"/>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4" name="直線コネクタ 673">
          <a:extLst>
            <a:ext uri="{FF2B5EF4-FFF2-40B4-BE49-F238E27FC236}">
              <a16:creationId xmlns:a16="http://schemas.microsoft.com/office/drawing/2014/main" id="{1BD05ABF-2208-475F-A025-079712763C01}"/>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5" name="テキスト ボックス 674">
          <a:extLst>
            <a:ext uri="{FF2B5EF4-FFF2-40B4-BE49-F238E27FC236}">
              <a16:creationId xmlns:a16="http://schemas.microsoft.com/office/drawing/2014/main" id="{2AE7CDEC-0B5C-4682-B920-F2E01684BDE6}"/>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6" name="直線コネクタ 675">
          <a:extLst>
            <a:ext uri="{FF2B5EF4-FFF2-40B4-BE49-F238E27FC236}">
              <a16:creationId xmlns:a16="http://schemas.microsoft.com/office/drawing/2014/main" id="{8C11D796-1A54-4628-B50D-E6C5F17E3AED}"/>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7" name="テキスト ボックス 676">
          <a:extLst>
            <a:ext uri="{FF2B5EF4-FFF2-40B4-BE49-F238E27FC236}">
              <a16:creationId xmlns:a16="http://schemas.microsoft.com/office/drawing/2014/main" id="{FF5961B6-1900-4019-BC62-730521C39BB2}"/>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8" name="直線コネクタ 677">
          <a:extLst>
            <a:ext uri="{FF2B5EF4-FFF2-40B4-BE49-F238E27FC236}">
              <a16:creationId xmlns:a16="http://schemas.microsoft.com/office/drawing/2014/main" id="{89EE6CAD-FEDE-43A0-9A20-6ABE2F463340}"/>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9" name="テキスト ボックス 678">
          <a:extLst>
            <a:ext uri="{FF2B5EF4-FFF2-40B4-BE49-F238E27FC236}">
              <a16:creationId xmlns:a16="http://schemas.microsoft.com/office/drawing/2014/main" id="{FFC46C87-DE92-4F04-8D3D-00DAC2B862C0}"/>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8CE971F7-4E47-4406-B952-26DECF233B73}"/>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FA8277E3-79C1-431B-9746-84232E231ADD}"/>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a:extLst>
            <a:ext uri="{FF2B5EF4-FFF2-40B4-BE49-F238E27FC236}">
              <a16:creationId xmlns:a16="http://schemas.microsoft.com/office/drawing/2014/main" id="{AB87E04C-A9D2-49A9-9C9C-635E23C083E2}"/>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683" name="直線コネクタ 682">
          <a:extLst>
            <a:ext uri="{FF2B5EF4-FFF2-40B4-BE49-F238E27FC236}">
              <a16:creationId xmlns:a16="http://schemas.microsoft.com/office/drawing/2014/main" id="{899B4DBD-BD95-4C41-BEC5-7A6A7750D7D2}"/>
            </a:ext>
          </a:extLst>
        </xdr:cNvPr>
        <xdr:cNvCxnSpPr/>
      </xdr:nvCxnSpPr>
      <xdr:spPr>
        <a:xfrm flipV="1">
          <a:off x="19509104" y="9341358"/>
          <a:ext cx="0" cy="1373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4" name="【保健センター・保健所】&#10;一人当たり面積最小値テキスト">
          <a:extLst>
            <a:ext uri="{FF2B5EF4-FFF2-40B4-BE49-F238E27FC236}">
              <a16:creationId xmlns:a16="http://schemas.microsoft.com/office/drawing/2014/main" id="{8C7AE531-4FD0-4F4A-881F-748BA7B094EB}"/>
            </a:ext>
          </a:extLst>
        </xdr:cNvPr>
        <xdr:cNvSpPr txBox="1"/>
      </xdr:nvSpPr>
      <xdr:spPr>
        <a:xfrm>
          <a:off x="19547840" y="1071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5" name="直線コネクタ 684">
          <a:extLst>
            <a:ext uri="{FF2B5EF4-FFF2-40B4-BE49-F238E27FC236}">
              <a16:creationId xmlns:a16="http://schemas.microsoft.com/office/drawing/2014/main" id="{30958A62-39C4-495C-9D63-F3DF2DCA1705}"/>
            </a:ext>
          </a:extLst>
        </xdr:cNvPr>
        <xdr:cNvCxnSpPr/>
      </xdr:nvCxnSpPr>
      <xdr:spPr>
        <a:xfrm>
          <a:off x="19443700" y="10714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686" name="【保健センター・保健所】&#10;一人当たり面積最大値テキスト">
          <a:extLst>
            <a:ext uri="{FF2B5EF4-FFF2-40B4-BE49-F238E27FC236}">
              <a16:creationId xmlns:a16="http://schemas.microsoft.com/office/drawing/2014/main" id="{79EA5C49-47AB-4DF9-BC4D-59BEAFC604A6}"/>
            </a:ext>
          </a:extLst>
        </xdr:cNvPr>
        <xdr:cNvSpPr txBox="1"/>
      </xdr:nvSpPr>
      <xdr:spPr>
        <a:xfrm>
          <a:off x="19547840" y="9120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687" name="直線コネクタ 686">
          <a:extLst>
            <a:ext uri="{FF2B5EF4-FFF2-40B4-BE49-F238E27FC236}">
              <a16:creationId xmlns:a16="http://schemas.microsoft.com/office/drawing/2014/main" id="{D299A58A-491E-439A-AB06-6E3A95442ACD}"/>
            </a:ext>
          </a:extLst>
        </xdr:cNvPr>
        <xdr:cNvCxnSpPr/>
      </xdr:nvCxnSpPr>
      <xdr:spPr>
        <a:xfrm>
          <a:off x="19443700" y="93413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688" name="【保健センター・保健所】&#10;一人当たり面積平均値テキスト">
          <a:extLst>
            <a:ext uri="{FF2B5EF4-FFF2-40B4-BE49-F238E27FC236}">
              <a16:creationId xmlns:a16="http://schemas.microsoft.com/office/drawing/2014/main" id="{C10FB650-4574-4466-A4B8-C7C4FBBFAFD4}"/>
            </a:ext>
          </a:extLst>
        </xdr:cNvPr>
        <xdr:cNvSpPr txBox="1"/>
      </xdr:nvSpPr>
      <xdr:spPr>
        <a:xfrm>
          <a:off x="19547840" y="1038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89" name="フローチャート: 判断 688">
          <a:extLst>
            <a:ext uri="{FF2B5EF4-FFF2-40B4-BE49-F238E27FC236}">
              <a16:creationId xmlns:a16="http://schemas.microsoft.com/office/drawing/2014/main" id="{BB25102A-3910-493E-BBC9-31986843723F}"/>
            </a:ext>
          </a:extLst>
        </xdr:cNvPr>
        <xdr:cNvSpPr/>
      </xdr:nvSpPr>
      <xdr:spPr>
        <a:xfrm>
          <a:off x="19458940" y="10525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690" name="フローチャート: 判断 689">
          <a:extLst>
            <a:ext uri="{FF2B5EF4-FFF2-40B4-BE49-F238E27FC236}">
              <a16:creationId xmlns:a16="http://schemas.microsoft.com/office/drawing/2014/main" id="{28D90987-4491-405F-B450-FDF281792CD2}"/>
            </a:ext>
          </a:extLst>
        </xdr:cNvPr>
        <xdr:cNvSpPr/>
      </xdr:nvSpPr>
      <xdr:spPr>
        <a:xfrm>
          <a:off x="18735040" y="105257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91" name="フローチャート: 判断 690">
          <a:extLst>
            <a:ext uri="{FF2B5EF4-FFF2-40B4-BE49-F238E27FC236}">
              <a16:creationId xmlns:a16="http://schemas.microsoft.com/office/drawing/2014/main" id="{C8B42004-D293-46E7-B948-AD700673F5B3}"/>
            </a:ext>
          </a:extLst>
        </xdr:cNvPr>
        <xdr:cNvSpPr/>
      </xdr:nvSpPr>
      <xdr:spPr>
        <a:xfrm>
          <a:off x="17937480" y="105211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127508</xdr:rowOff>
    </xdr:from>
    <xdr:to>
      <xdr:col>102</xdr:col>
      <xdr:colOff>165100</xdr:colOff>
      <xdr:row>63</xdr:row>
      <xdr:rowOff>57658</xdr:rowOff>
    </xdr:to>
    <xdr:sp macro="" textlink="">
      <xdr:nvSpPr>
        <xdr:cNvPr id="692" name="フローチャート: 判断 691">
          <a:extLst>
            <a:ext uri="{FF2B5EF4-FFF2-40B4-BE49-F238E27FC236}">
              <a16:creationId xmlns:a16="http://schemas.microsoft.com/office/drawing/2014/main" id="{866B2E04-6D97-45C8-945D-F8D8BBAD16BA}"/>
            </a:ext>
          </a:extLst>
        </xdr:cNvPr>
        <xdr:cNvSpPr/>
      </xdr:nvSpPr>
      <xdr:spPr>
        <a:xfrm>
          <a:off x="17162780" y="105211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93" name="フローチャート: 判断 692">
          <a:extLst>
            <a:ext uri="{FF2B5EF4-FFF2-40B4-BE49-F238E27FC236}">
              <a16:creationId xmlns:a16="http://schemas.microsoft.com/office/drawing/2014/main" id="{70D4B551-CC82-42C8-9A83-6A70A1C90190}"/>
            </a:ext>
          </a:extLst>
        </xdr:cNvPr>
        <xdr:cNvSpPr/>
      </xdr:nvSpPr>
      <xdr:spPr>
        <a:xfrm>
          <a:off x="16388080" y="105257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F4F52490-504B-4DCA-BECF-5A19DD9E93F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D2C6166A-A20A-4F9A-9AF8-E9E131E3364A}"/>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53A73443-8287-49E7-BAAD-7AF833E5AB7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393B80B1-16FA-4ED1-89A5-15699708FEE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3838147A-336E-4620-AE49-26A24953C0A2}"/>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159512</xdr:rowOff>
    </xdr:from>
    <xdr:to>
      <xdr:col>116</xdr:col>
      <xdr:colOff>114300</xdr:colOff>
      <xdr:row>63</xdr:row>
      <xdr:rowOff>89662</xdr:rowOff>
    </xdr:to>
    <xdr:sp macro="" textlink="">
      <xdr:nvSpPr>
        <xdr:cNvPr id="699" name="楕円 698">
          <a:extLst>
            <a:ext uri="{FF2B5EF4-FFF2-40B4-BE49-F238E27FC236}">
              <a16:creationId xmlns:a16="http://schemas.microsoft.com/office/drawing/2014/main" id="{345B8D56-155B-4BFC-979A-59CC7F30C091}"/>
            </a:ext>
          </a:extLst>
        </xdr:cNvPr>
        <xdr:cNvSpPr/>
      </xdr:nvSpPr>
      <xdr:spPr>
        <a:xfrm>
          <a:off x="19458940" y="105531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110507</xdr:rowOff>
    </xdr:from>
    <xdr:ext cx="469744" cy="259045"/>
    <xdr:sp macro="" textlink="">
      <xdr:nvSpPr>
        <xdr:cNvPr id="700" name="【保健センター・保健所】&#10;一人当たり面積該当値テキスト">
          <a:extLst>
            <a:ext uri="{FF2B5EF4-FFF2-40B4-BE49-F238E27FC236}">
              <a16:creationId xmlns:a16="http://schemas.microsoft.com/office/drawing/2014/main" id="{AB0C0F46-A4E4-45A7-838F-EF52D8F7F5B4}"/>
            </a:ext>
          </a:extLst>
        </xdr:cNvPr>
        <xdr:cNvSpPr txBox="1"/>
      </xdr:nvSpPr>
      <xdr:spPr>
        <a:xfrm>
          <a:off x="19547840" y="1050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159512</xdr:rowOff>
    </xdr:from>
    <xdr:to>
      <xdr:col>112</xdr:col>
      <xdr:colOff>38100</xdr:colOff>
      <xdr:row>63</xdr:row>
      <xdr:rowOff>89662</xdr:rowOff>
    </xdr:to>
    <xdr:sp macro="" textlink="">
      <xdr:nvSpPr>
        <xdr:cNvPr id="701" name="楕円 700">
          <a:extLst>
            <a:ext uri="{FF2B5EF4-FFF2-40B4-BE49-F238E27FC236}">
              <a16:creationId xmlns:a16="http://schemas.microsoft.com/office/drawing/2014/main" id="{E8D16024-98C7-4E9C-9B73-445333540006}"/>
            </a:ext>
          </a:extLst>
        </xdr:cNvPr>
        <xdr:cNvSpPr/>
      </xdr:nvSpPr>
      <xdr:spPr>
        <a:xfrm>
          <a:off x="18735040" y="105531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38862</xdr:rowOff>
    </xdr:from>
    <xdr:to>
      <xdr:col>116</xdr:col>
      <xdr:colOff>63500</xdr:colOff>
      <xdr:row>63</xdr:row>
      <xdr:rowOff>38862</xdr:rowOff>
    </xdr:to>
    <xdr:cxnSp macro="">
      <xdr:nvCxnSpPr>
        <xdr:cNvPr id="702" name="直線コネクタ 701">
          <a:extLst>
            <a:ext uri="{FF2B5EF4-FFF2-40B4-BE49-F238E27FC236}">
              <a16:creationId xmlns:a16="http://schemas.microsoft.com/office/drawing/2014/main" id="{F7B7664C-402F-467C-A17F-C5854C8E3BED}"/>
            </a:ext>
          </a:extLst>
        </xdr:cNvPr>
        <xdr:cNvCxnSpPr/>
      </xdr:nvCxnSpPr>
      <xdr:spPr>
        <a:xfrm>
          <a:off x="18778220" y="10600182"/>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154940</xdr:rowOff>
    </xdr:from>
    <xdr:to>
      <xdr:col>107</xdr:col>
      <xdr:colOff>101600</xdr:colOff>
      <xdr:row>63</xdr:row>
      <xdr:rowOff>85090</xdr:rowOff>
    </xdr:to>
    <xdr:sp macro="" textlink="">
      <xdr:nvSpPr>
        <xdr:cNvPr id="703" name="楕円 702">
          <a:extLst>
            <a:ext uri="{FF2B5EF4-FFF2-40B4-BE49-F238E27FC236}">
              <a16:creationId xmlns:a16="http://schemas.microsoft.com/office/drawing/2014/main" id="{BC415773-5AAD-4FB2-AD48-D7DAA7E39D39}"/>
            </a:ext>
          </a:extLst>
        </xdr:cNvPr>
        <xdr:cNvSpPr/>
      </xdr:nvSpPr>
      <xdr:spPr>
        <a:xfrm>
          <a:off x="17937480" y="10548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34290</xdr:rowOff>
    </xdr:from>
    <xdr:to>
      <xdr:col>111</xdr:col>
      <xdr:colOff>177800</xdr:colOff>
      <xdr:row>63</xdr:row>
      <xdr:rowOff>38862</xdr:rowOff>
    </xdr:to>
    <xdr:cxnSp macro="">
      <xdr:nvCxnSpPr>
        <xdr:cNvPr id="704" name="直線コネクタ 703">
          <a:extLst>
            <a:ext uri="{FF2B5EF4-FFF2-40B4-BE49-F238E27FC236}">
              <a16:creationId xmlns:a16="http://schemas.microsoft.com/office/drawing/2014/main" id="{8FC49DC6-0F9D-49B4-B9B4-F5CD8F112377}"/>
            </a:ext>
          </a:extLst>
        </xdr:cNvPr>
        <xdr:cNvCxnSpPr/>
      </xdr:nvCxnSpPr>
      <xdr:spPr>
        <a:xfrm>
          <a:off x="17988280" y="10595610"/>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154940</xdr:rowOff>
    </xdr:from>
    <xdr:to>
      <xdr:col>102</xdr:col>
      <xdr:colOff>165100</xdr:colOff>
      <xdr:row>63</xdr:row>
      <xdr:rowOff>85090</xdr:rowOff>
    </xdr:to>
    <xdr:sp macro="" textlink="">
      <xdr:nvSpPr>
        <xdr:cNvPr id="705" name="楕円 704">
          <a:extLst>
            <a:ext uri="{FF2B5EF4-FFF2-40B4-BE49-F238E27FC236}">
              <a16:creationId xmlns:a16="http://schemas.microsoft.com/office/drawing/2014/main" id="{D4E7C127-6AD5-4764-9E69-3150FEA0E225}"/>
            </a:ext>
          </a:extLst>
        </xdr:cNvPr>
        <xdr:cNvSpPr/>
      </xdr:nvSpPr>
      <xdr:spPr>
        <a:xfrm>
          <a:off x="17162780" y="10548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34290</xdr:rowOff>
    </xdr:from>
    <xdr:to>
      <xdr:col>107</xdr:col>
      <xdr:colOff>50800</xdr:colOff>
      <xdr:row>63</xdr:row>
      <xdr:rowOff>34290</xdr:rowOff>
    </xdr:to>
    <xdr:cxnSp macro="">
      <xdr:nvCxnSpPr>
        <xdr:cNvPr id="706" name="直線コネクタ 705">
          <a:extLst>
            <a:ext uri="{FF2B5EF4-FFF2-40B4-BE49-F238E27FC236}">
              <a16:creationId xmlns:a16="http://schemas.microsoft.com/office/drawing/2014/main" id="{E6DEEB89-1F41-4A14-86AE-E43594901CCB}"/>
            </a:ext>
          </a:extLst>
        </xdr:cNvPr>
        <xdr:cNvCxnSpPr/>
      </xdr:nvCxnSpPr>
      <xdr:spPr>
        <a:xfrm>
          <a:off x="17213580" y="1059561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154940</xdr:rowOff>
    </xdr:from>
    <xdr:to>
      <xdr:col>98</xdr:col>
      <xdr:colOff>38100</xdr:colOff>
      <xdr:row>63</xdr:row>
      <xdr:rowOff>85090</xdr:rowOff>
    </xdr:to>
    <xdr:sp macro="" textlink="">
      <xdr:nvSpPr>
        <xdr:cNvPr id="707" name="楕円 706">
          <a:extLst>
            <a:ext uri="{FF2B5EF4-FFF2-40B4-BE49-F238E27FC236}">
              <a16:creationId xmlns:a16="http://schemas.microsoft.com/office/drawing/2014/main" id="{5E9DC3CC-A1C4-4FA9-A33D-80328837865F}"/>
            </a:ext>
          </a:extLst>
        </xdr:cNvPr>
        <xdr:cNvSpPr/>
      </xdr:nvSpPr>
      <xdr:spPr>
        <a:xfrm>
          <a:off x="16388080" y="105486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34290</xdr:rowOff>
    </xdr:from>
    <xdr:to>
      <xdr:col>102</xdr:col>
      <xdr:colOff>114300</xdr:colOff>
      <xdr:row>63</xdr:row>
      <xdr:rowOff>34290</xdr:rowOff>
    </xdr:to>
    <xdr:cxnSp macro="">
      <xdr:nvCxnSpPr>
        <xdr:cNvPr id="708" name="直線コネクタ 707">
          <a:extLst>
            <a:ext uri="{FF2B5EF4-FFF2-40B4-BE49-F238E27FC236}">
              <a16:creationId xmlns:a16="http://schemas.microsoft.com/office/drawing/2014/main" id="{F1F29F44-39BA-46F2-9133-6E1964367019}"/>
            </a:ext>
          </a:extLst>
        </xdr:cNvPr>
        <xdr:cNvCxnSpPr/>
      </xdr:nvCxnSpPr>
      <xdr:spPr>
        <a:xfrm>
          <a:off x="16431260" y="1059561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macro="" textlink="">
      <xdr:nvSpPr>
        <xdr:cNvPr id="709" name="n_1aveValue【保健センター・保健所】&#10;一人当たり面積">
          <a:extLst>
            <a:ext uri="{FF2B5EF4-FFF2-40B4-BE49-F238E27FC236}">
              <a16:creationId xmlns:a16="http://schemas.microsoft.com/office/drawing/2014/main" id="{380D1BD0-FB5F-4180-A227-F400A756FEFB}"/>
            </a:ext>
          </a:extLst>
        </xdr:cNvPr>
        <xdr:cNvSpPr txBox="1"/>
      </xdr:nvSpPr>
      <xdr:spPr>
        <a:xfrm>
          <a:off x="185611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710" name="n_2aveValue【保健センター・保健所】&#10;一人当たり面積">
          <a:extLst>
            <a:ext uri="{FF2B5EF4-FFF2-40B4-BE49-F238E27FC236}">
              <a16:creationId xmlns:a16="http://schemas.microsoft.com/office/drawing/2014/main" id="{0209EE99-6E8B-4CA8-9F27-5A716A5B18B8}"/>
            </a:ext>
          </a:extLst>
        </xdr:cNvPr>
        <xdr:cNvSpPr txBox="1"/>
      </xdr:nvSpPr>
      <xdr:spPr>
        <a:xfrm>
          <a:off x="17776267" y="1030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74185</xdr:rowOff>
    </xdr:from>
    <xdr:ext cx="469744" cy="259045"/>
    <xdr:sp macro="" textlink="">
      <xdr:nvSpPr>
        <xdr:cNvPr id="711" name="n_3aveValue【保健センター・保健所】&#10;一人当たり面積">
          <a:extLst>
            <a:ext uri="{FF2B5EF4-FFF2-40B4-BE49-F238E27FC236}">
              <a16:creationId xmlns:a16="http://schemas.microsoft.com/office/drawing/2014/main" id="{A17B7F6C-ED3A-4381-BC83-68CBC64D647B}"/>
            </a:ext>
          </a:extLst>
        </xdr:cNvPr>
        <xdr:cNvSpPr txBox="1"/>
      </xdr:nvSpPr>
      <xdr:spPr>
        <a:xfrm>
          <a:off x="17001567" y="1030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712" name="n_4aveValue【保健センター・保健所】&#10;一人当たり面積">
          <a:extLst>
            <a:ext uri="{FF2B5EF4-FFF2-40B4-BE49-F238E27FC236}">
              <a16:creationId xmlns:a16="http://schemas.microsoft.com/office/drawing/2014/main" id="{B2A1377C-2B3E-43AF-836D-3345F54EC39B}"/>
            </a:ext>
          </a:extLst>
        </xdr:cNvPr>
        <xdr:cNvSpPr txBox="1"/>
      </xdr:nvSpPr>
      <xdr:spPr>
        <a:xfrm>
          <a:off x="1622686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80789</xdr:rowOff>
    </xdr:from>
    <xdr:ext cx="469744" cy="259045"/>
    <xdr:sp macro="" textlink="">
      <xdr:nvSpPr>
        <xdr:cNvPr id="713" name="n_1mainValue【保健センター・保健所】&#10;一人当たり面積">
          <a:extLst>
            <a:ext uri="{FF2B5EF4-FFF2-40B4-BE49-F238E27FC236}">
              <a16:creationId xmlns:a16="http://schemas.microsoft.com/office/drawing/2014/main" id="{5E1D3743-3471-4727-BA55-3EADA400BD3B}"/>
            </a:ext>
          </a:extLst>
        </xdr:cNvPr>
        <xdr:cNvSpPr txBox="1"/>
      </xdr:nvSpPr>
      <xdr:spPr>
        <a:xfrm>
          <a:off x="18561127" y="1064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76217</xdr:rowOff>
    </xdr:from>
    <xdr:ext cx="469744" cy="259045"/>
    <xdr:sp macro="" textlink="">
      <xdr:nvSpPr>
        <xdr:cNvPr id="714" name="n_2mainValue【保健センター・保健所】&#10;一人当たり面積">
          <a:extLst>
            <a:ext uri="{FF2B5EF4-FFF2-40B4-BE49-F238E27FC236}">
              <a16:creationId xmlns:a16="http://schemas.microsoft.com/office/drawing/2014/main" id="{8E75BEFF-F4E6-43D5-9D96-78006DA677BB}"/>
            </a:ext>
          </a:extLst>
        </xdr:cNvPr>
        <xdr:cNvSpPr txBox="1"/>
      </xdr:nvSpPr>
      <xdr:spPr>
        <a:xfrm>
          <a:off x="17776267"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76217</xdr:rowOff>
    </xdr:from>
    <xdr:ext cx="469744" cy="259045"/>
    <xdr:sp macro="" textlink="">
      <xdr:nvSpPr>
        <xdr:cNvPr id="715" name="n_3mainValue【保健センター・保健所】&#10;一人当たり面積">
          <a:extLst>
            <a:ext uri="{FF2B5EF4-FFF2-40B4-BE49-F238E27FC236}">
              <a16:creationId xmlns:a16="http://schemas.microsoft.com/office/drawing/2014/main" id="{A133999F-6E8F-42EE-8659-9CD63E53632F}"/>
            </a:ext>
          </a:extLst>
        </xdr:cNvPr>
        <xdr:cNvSpPr txBox="1"/>
      </xdr:nvSpPr>
      <xdr:spPr>
        <a:xfrm>
          <a:off x="17001567"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76217</xdr:rowOff>
    </xdr:from>
    <xdr:ext cx="469744" cy="259045"/>
    <xdr:sp macro="" textlink="">
      <xdr:nvSpPr>
        <xdr:cNvPr id="716" name="n_4mainValue【保健センター・保健所】&#10;一人当たり面積">
          <a:extLst>
            <a:ext uri="{FF2B5EF4-FFF2-40B4-BE49-F238E27FC236}">
              <a16:creationId xmlns:a16="http://schemas.microsoft.com/office/drawing/2014/main" id="{78552C92-5504-45D5-A7B1-7BD7C4304E70}"/>
            </a:ext>
          </a:extLst>
        </xdr:cNvPr>
        <xdr:cNvSpPr txBox="1"/>
      </xdr:nvSpPr>
      <xdr:spPr>
        <a:xfrm>
          <a:off x="16226867"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8CA5C6CA-6BF2-4DC0-989A-320D2844A388}"/>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AA82A8FF-D110-4013-8C2D-114B0EEBC32A}"/>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7955CB9A-130B-4A52-A7A9-27A428457B86}"/>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ABB21997-9FFD-4C2C-B5D6-8D0B14623BB4}"/>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D6703AB0-F82E-4C17-9F2E-253979CB52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0CFEED75-2E26-4937-87C4-BB5CAEF4845A}"/>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ACD2A20A-FD67-4CD6-9CF0-5D0FC0E2B4D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3D22CC86-326D-48C2-93A7-2E4E5E14B091}"/>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30C78029-4C3F-4787-8FCD-81F04A370457}"/>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8C40DF4C-E145-4701-A422-7A04C0F6AD86}"/>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85BB699B-5DDE-46E2-BBB3-D476D9F73459}"/>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a:extLst>
            <a:ext uri="{FF2B5EF4-FFF2-40B4-BE49-F238E27FC236}">
              <a16:creationId xmlns:a16="http://schemas.microsoft.com/office/drawing/2014/main" id="{749591E4-DF95-45AB-9401-73C0BCBC1473}"/>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a:extLst>
            <a:ext uri="{FF2B5EF4-FFF2-40B4-BE49-F238E27FC236}">
              <a16:creationId xmlns:a16="http://schemas.microsoft.com/office/drawing/2014/main" id="{8D7ADA4D-20C8-48DC-9055-EF370B8EF5C5}"/>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a:extLst>
            <a:ext uri="{FF2B5EF4-FFF2-40B4-BE49-F238E27FC236}">
              <a16:creationId xmlns:a16="http://schemas.microsoft.com/office/drawing/2014/main" id="{86E2C3D0-3017-4B5C-8FB3-F51D4872A7C4}"/>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a:extLst>
            <a:ext uri="{FF2B5EF4-FFF2-40B4-BE49-F238E27FC236}">
              <a16:creationId xmlns:a16="http://schemas.microsoft.com/office/drawing/2014/main" id="{2D8D03A5-6D0C-4235-A97E-921567781AEF}"/>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a:extLst>
            <a:ext uri="{FF2B5EF4-FFF2-40B4-BE49-F238E27FC236}">
              <a16:creationId xmlns:a16="http://schemas.microsoft.com/office/drawing/2014/main" id="{382F8C4B-6186-4CDF-9222-29192EDF98C2}"/>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a:extLst>
            <a:ext uri="{FF2B5EF4-FFF2-40B4-BE49-F238E27FC236}">
              <a16:creationId xmlns:a16="http://schemas.microsoft.com/office/drawing/2014/main" id="{34C1CFB2-44FF-4A76-8D6C-53B8F6141869}"/>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a:extLst>
            <a:ext uri="{FF2B5EF4-FFF2-40B4-BE49-F238E27FC236}">
              <a16:creationId xmlns:a16="http://schemas.microsoft.com/office/drawing/2014/main" id="{C59B6CB6-9484-48F0-AA64-EF9436715372}"/>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a:extLst>
            <a:ext uri="{FF2B5EF4-FFF2-40B4-BE49-F238E27FC236}">
              <a16:creationId xmlns:a16="http://schemas.microsoft.com/office/drawing/2014/main" id="{E1AE53EC-C932-48CB-9DA1-2EC263DDC6E7}"/>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a:extLst>
            <a:ext uri="{FF2B5EF4-FFF2-40B4-BE49-F238E27FC236}">
              <a16:creationId xmlns:a16="http://schemas.microsoft.com/office/drawing/2014/main" id="{17A683D6-3D39-4A45-AF65-440C9BA2147C}"/>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a:extLst>
            <a:ext uri="{FF2B5EF4-FFF2-40B4-BE49-F238E27FC236}">
              <a16:creationId xmlns:a16="http://schemas.microsoft.com/office/drawing/2014/main" id="{2C13EDE8-BD01-4D54-9F9B-B366EC3AE58B}"/>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a:extLst>
            <a:ext uri="{FF2B5EF4-FFF2-40B4-BE49-F238E27FC236}">
              <a16:creationId xmlns:a16="http://schemas.microsoft.com/office/drawing/2014/main" id="{B7FC3DB5-EC46-48A0-ABB9-F40EE337EABE}"/>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a:extLst>
            <a:ext uri="{FF2B5EF4-FFF2-40B4-BE49-F238E27FC236}">
              <a16:creationId xmlns:a16="http://schemas.microsoft.com/office/drawing/2014/main" id="{A1B3B80E-CA33-4516-97E5-347DBD3D8B2B}"/>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6A3C5A1E-A676-4FFC-9841-6E0EFB65FF5F}"/>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消防施設】&#10;有形固定資産減価償却率グラフ枠">
          <a:extLst>
            <a:ext uri="{FF2B5EF4-FFF2-40B4-BE49-F238E27FC236}">
              <a16:creationId xmlns:a16="http://schemas.microsoft.com/office/drawing/2014/main" id="{1AAD08C4-1965-42E8-898C-0118E77D4CD9}"/>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742" name="直線コネクタ 741">
          <a:extLst>
            <a:ext uri="{FF2B5EF4-FFF2-40B4-BE49-F238E27FC236}">
              <a16:creationId xmlns:a16="http://schemas.microsoft.com/office/drawing/2014/main" id="{E7CC9F95-412C-4F58-853A-72078599A52B}"/>
            </a:ext>
          </a:extLst>
        </xdr:cNvPr>
        <xdr:cNvCxnSpPr/>
      </xdr:nvCxnSpPr>
      <xdr:spPr>
        <a:xfrm flipV="1">
          <a:off x="14375764" y="13203827"/>
          <a:ext cx="0" cy="1381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消防施設】&#10;有形固定資産減価償却率最小値テキスト">
          <a:extLst>
            <a:ext uri="{FF2B5EF4-FFF2-40B4-BE49-F238E27FC236}">
              <a16:creationId xmlns:a16="http://schemas.microsoft.com/office/drawing/2014/main" id="{704054FA-A346-4874-A908-1F772331A027}"/>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a:extLst>
            <a:ext uri="{FF2B5EF4-FFF2-40B4-BE49-F238E27FC236}">
              <a16:creationId xmlns:a16="http://schemas.microsoft.com/office/drawing/2014/main" id="{80FE3BD0-12E9-4603-ADA5-788840E2E9AF}"/>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745" name="【消防施設】&#10;有形固定資産減価償却率最大値テキスト">
          <a:extLst>
            <a:ext uri="{FF2B5EF4-FFF2-40B4-BE49-F238E27FC236}">
              <a16:creationId xmlns:a16="http://schemas.microsoft.com/office/drawing/2014/main" id="{07BF5725-21FA-4399-9747-B222A0D4C2E1}"/>
            </a:ext>
          </a:extLst>
        </xdr:cNvPr>
        <xdr:cNvSpPr txBox="1"/>
      </xdr:nvSpPr>
      <xdr:spPr>
        <a:xfrm>
          <a:off x="14414500" y="12982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746" name="直線コネクタ 745">
          <a:extLst>
            <a:ext uri="{FF2B5EF4-FFF2-40B4-BE49-F238E27FC236}">
              <a16:creationId xmlns:a16="http://schemas.microsoft.com/office/drawing/2014/main" id="{3AF06FE5-A4EE-4CBA-AD2B-BB03F39D70D6}"/>
            </a:ext>
          </a:extLst>
        </xdr:cNvPr>
        <xdr:cNvCxnSpPr/>
      </xdr:nvCxnSpPr>
      <xdr:spPr>
        <a:xfrm>
          <a:off x="14287500" y="132038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66964</xdr:rowOff>
    </xdr:from>
    <xdr:ext cx="405111" cy="259045"/>
    <xdr:sp macro="" textlink="">
      <xdr:nvSpPr>
        <xdr:cNvPr id="747" name="【消防施設】&#10;有形固定資産減価償却率平均値テキスト">
          <a:extLst>
            <a:ext uri="{FF2B5EF4-FFF2-40B4-BE49-F238E27FC236}">
              <a16:creationId xmlns:a16="http://schemas.microsoft.com/office/drawing/2014/main" id="{B490A9AE-A2AF-4DA7-97F5-038B9A134B0C}"/>
            </a:ext>
          </a:extLst>
        </xdr:cNvPr>
        <xdr:cNvSpPr txBox="1"/>
      </xdr:nvSpPr>
      <xdr:spPr>
        <a:xfrm>
          <a:off x="14414500" y="139810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748" name="フローチャート: 判断 747">
          <a:extLst>
            <a:ext uri="{FF2B5EF4-FFF2-40B4-BE49-F238E27FC236}">
              <a16:creationId xmlns:a16="http://schemas.microsoft.com/office/drawing/2014/main" id="{D8FB9C72-528B-4C24-91BC-B0955A00044E}"/>
            </a:ext>
          </a:extLst>
        </xdr:cNvPr>
        <xdr:cNvSpPr/>
      </xdr:nvSpPr>
      <xdr:spPr>
        <a:xfrm>
          <a:off x="14325600" y="1400265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749" name="フローチャート: 判断 748">
          <a:extLst>
            <a:ext uri="{FF2B5EF4-FFF2-40B4-BE49-F238E27FC236}">
              <a16:creationId xmlns:a16="http://schemas.microsoft.com/office/drawing/2014/main" id="{253D7670-2CB1-43FF-B56E-E803BD5C05CB}"/>
            </a:ext>
          </a:extLst>
        </xdr:cNvPr>
        <xdr:cNvSpPr/>
      </xdr:nvSpPr>
      <xdr:spPr>
        <a:xfrm>
          <a:off x="13578840" y="139863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750" name="フローチャート: 判断 749">
          <a:extLst>
            <a:ext uri="{FF2B5EF4-FFF2-40B4-BE49-F238E27FC236}">
              <a16:creationId xmlns:a16="http://schemas.microsoft.com/office/drawing/2014/main" id="{D1D3E321-EF52-4FCD-BA76-E08681EE8649}"/>
            </a:ext>
          </a:extLst>
        </xdr:cNvPr>
        <xdr:cNvSpPr/>
      </xdr:nvSpPr>
      <xdr:spPr>
        <a:xfrm>
          <a:off x="12804140" y="1396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93436</xdr:rowOff>
    </xdr:from>
    <xdr:to>
      <xdr:col>72</xdr:col>
      <xdr:colOff>38100</xdr:colOff>
      <xdr:row>84</xdr:row>
      <xdr:rowOff>23586</xdr:rowOff>
    </xdr:to>
    <xdr:sp macro="" textlink="">
      <xdr:nvSpPr>
        <xdr:cNvPr id="751" name="フローチャート: 判断 750">
          <a:extLst>
            <a:ext uri="{FF2B5EF4-FFF2-40B4-BE49-F238E27FC236}">
              <a16:creationId xmlns:a16="http://schemas.microsoft.com/office/drawing/2014/main" id="{CEF0F511-85B9-4DCD-AA49-F38725441446}"/>
            </a:ext>
          </a:extLst>
        </xdr:cNvPr>
        <xdr:cNvSpPr/>
      </xdr:nvSpPr>
      <xdr:spPr>
        <a:xfrm>
          <a:off x="12029440" y="140075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83638</xdr:rowOff>
    </xdr:from>
    <xdr:to>
      <xdr:col>67</xdr:col>
      <xdr:colOff>101600</xdr:colOff>
      <xdr:row>84</xdr:row>
      <xdr:rowOff>13788</xdr:rowOff>
    </xdr:to>
    <xdr:sp macro="" textlink="">
      <xdr:nvSpPr>
        <xdr:cNvPr id="752" name="フローチャート: 判断 751">
          <a:extLst>
            <a:ext uri="{FF2B5EF4-FFF2-40B4-BE49-F238E27FC236}">
              <a16:creationId xmlns:a16="http://schemas.microsoft.com/office/drawing/2014/main" id="{7B326A3C-4E1A-42CB-AC98-CACAE39B11EB}"/>
            </a:ext>
          </a:extLst>
        </xdr:cNvPr>
        <xdr:cNvSpPr/>
      </xdr:nvSpPr>
      <xdr:spPr>
        <a:xfrm>
          <a:off x="11231880" y="139977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109D275-18E9-40EF-9F08-20803729E1E3}"/>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FB49C730-72C4-49FD-B619-835F149F300A}"/>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107C90DA-981E-4D6E-8B80-AF74EA3AC5F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D8DAB348-E6D8-4C37-A7D6-B3A0F544657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AFB68997-381E-438A-9822-D6647418EF0F}"/>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24856</xdr:rowOff>
    </xdr:from>
    <xdr:to>
      <xdr:col>85</xdr:col>
      <xdr:colOff>177800</xdr:colOff>
      <xdr:row>83</xdr:row>
      <xdr:rowOff>126456</xdr:rowOff>
    </xdr:to>
    <xdr:sp macro="" textlink="">
      <xdr:nvSpPr>
        <xdr:cNvPr id="758" name="楕円 757">
          <a:extLst>
            <a:ext uri="{FF2B5EF4-FFF2-40B4-BE49-F238E27FC236}">
              <a16:creationId xmlns:a16="http://schemas.microsoft.com/office/drawing/2014/main" id="{05F245F0-4ED9-4D2E-B0F9-000EB05CE520}"/>
            </a:ext>
          </a:extLst>
        </xdr:cNvPr>
        <xdr:cNvSpPr/>
      </xdr:nvSpPr>
      <xdr:spPr>
        <a:xfrm>
          <a:off x="14325600" y="1393897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47733</xdr:rowOff>
    </xdr:from>
    <xdr:ext cx="405111" cy="259045"/>
    <xdr:sp macro="" textlink="">
      <xdr:nvSpPr>
        <xdr:cNvPr id="759" name="【消防施設】&#10;有形固定資産減価償却率該当値テキスト">
          <a:extLst>
            <a:ext uri="{FF2B5EF4-FFF2-40B4-BE49-F238E27FC236}">
              <a16:creationId xmlns:a16="http://schemas.microsoft.com/office/drawing/2014/main" id="{CE206F5F-8745-4F30-B959-8447F52B78C8}"/>
            </a:ext>
          </a:extLst>
        </xdr:cNvPr>
        <xdr:cNvSpPr txBox="1"/>
      </xdr:nvSpPr>
      <xdr:spPr>
        <a:xfrm>
          <a:off x="14414500" y="1379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8527</xdr:rowOff>
    </xdr:from>
    <xdr:to>
      <xdr:col>81</xdr:col>
      <xdr:colOff>101600</xdr:colOff>
      <xdr:row>83</xdr:row>
      <xdr:rowOff>110127</xdr:rowOff>
    </xdr:to>
    <xdr:sp macro="" textlink="">
      <xdr:nvSpPr>
        <xdr:cNvPr id="760" name="楕円 759">
          <a:extLst>
            <a:ext uri="{FF2B5EF4-FFF2-40B4-BE49-F238E27FC236}">
              <a16:creationId xmlns:a16="http://schemas.microsoft.com/office/drawing/2014/main" id="{1C59C1E9-EB86-4AE1-B64B-8BD8DF0165A3}"/>
            </a:ext>
          </a:extLst>
        </xdr:cNvPr>
        <xdr:cNvSpPr/>
      </xdr:nvSpPr>
      <xdr:spPr>
        <a:xfrm>
          <a:off x="13578840" y="1392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59327</xdr:rowOff>
    </xdr:from>
    <xdr:to>
      <xdr:col>85</xdr:col>
      <xdr:colOff>127000</xdr:colOff>
      <xdr:row>83</xdr:row>
      <xdr:rowOff>75656</xdr:rowOff>
    </xdr:to>
    <xdr:cxnSp macro="">
      <xdr:nvCxnSpPr>
        <xdr:cNvPr id="761" name="直線コネクタ 760">
          <a:extLst>
            <a:ext uri="{FF2B5EF4-FFF2-40B4-BE49-F238E27FC236}">
              <a16:creationId xmlns:a16="http://schemas.microsoft.com/office/drawing/2014/main" id="{AA7D7D96-5669-4118-8170-E3575AF10F05}"/>
            </a:ext>
          </a:extLst>
        </xdr:cNvPr>
        <xdr:cNvCxnSpPr/>
      </xdr:nvCxnSpPr>
      <xdr:spPr>
        <a:xfrm>
          <a:off x="13629640" y="13973447"/>
          <a:ext cx="74676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148952</xdr:rowOff>
    </xdr:from>
    <xdr:to>
      <xdr:col>76</xdr:col>
      <xdr:colOff>165100</xdr:colOff>
      <xdr:row>83</xdr:row>
      <xdr:rowOff>79102</xdr:rowOff>
    </xdr:to>
    <xdr:sp macro="" textlink="">
      <xdr:nvSpPr>
        <xdr:cNvPr id="762" name="楕円 761">
          <a:extLst>
            <a:ext uri="{FF2B5EF4-FFF2-40B4-BE49-F238E27FC236}">
              <a16:creationId xmlns:a16="http://schemas.microsoft.com/office/drawing/2014/main" id="{28D0F770-1604-494C-958A-0C6285D1A010}"/>
            </a:ext>
          </a:extLst>
        </xdr:cNvPr>
        <xdr:cNvSpPr/>
      </xdr:nvSpPr>
      <xdr:spPr>
        <a:xfrm>
          <a:off x="12804140" y="138954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28302</xdr:rowOff>
    </xdr:from>
    <xdr:to>
      <xdr:col>81</xdr:col>
      <xdr:colOff>50800</xdr:colOff>
      <xdr:row>83</xdr:row>
      <xdr:rowOff>59327</xdr:rowOff>
    </xdr:to>
    <xdr:cxnSp macro="">
      <xdr:nvCxnSpPr>
        <xdr:cNvPr id="763" name="直線コネクタ 762">
          <a:extLst>
            <a:ext uri="{FF2B5EF4-FFF2-40B4-BE49-F238E27FC236}">
              <a16:creationId xmlns:a16="http://schemas.microsoft.com/office/drawing/2014/main" id="{F8A437ED-FDA9-408D-85D5-548859FD275B}"/>
            </a:ext>
          </a:extLst>
        </xdr:cNvPr>
        <xdr:cNvCxnSpPr/>
      </xdr:nvCxnSpPr>
      <xdr:spPr>
        <a:xfrm>
          <a:off x="12854940" y="13942422"/>
          <a:ext cx="7747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119562</xdr:rowOff>
    </xdr:from>
    <xdr:to>
      <xdr:col>72</xdr:col>
      <xdr:colOff>38100</xdr:colOff>
      <xdr:row>83</xdr:row>
      <xdr:rowOff>49712</xdr:rowOff>
    </xdr:to>
    <xdr:sp macro="" textlink="">
      <xdr:nvSpPr>
        <xdr:cNvPr id="764" name="楕円 763">
          <a:extLst>
            <a:ext uri="{FF2B5EF4-FFF2-40B4-BE49-F238E27FC236}">
              <a16:creationId xmlns:a16="http://schemas.microsoft.com/office/drawing/2014/main" id="{F54FB1B4-176A-43A8-8308-14C53D438C98}"/>
            </a:ext>
          </a:extLst>
        </xdr:cNvPr>
        <xdr:cNvSpPr/>
      </xdr:nvSpPr>
      <xdr:spPr>
        <a:xfrm>
          <a:off x="12029440" y="138660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170362</xdr:rowOff>
    </xdr:from>
    <xdr:to>
      <xdr:col>76</xdr:col>
      <xdr:colOff>114300</xdr:colOff>
      <xdr:row>83</xdr:row>
      <xdr:rowOff>28302</xdr:rowOff>
    </xdr:to>
    <xdr:cxnSp macro="">
      <xdr:nvCxnSpPr>
        <xdr:cNvPr id="765" name="直線コネクタ 764">
          <a:extLst>
            <a:ext uri="{FF2B5EF4-FFF2-40B4-BE49-F238E27FC236}">
              <a16:creationId xmlns:a16="http://schemas.microsoft.com/office/drawing/2014/main" id="{912BFFC7-D396-4655-8A01-97BE3F300E68}"/>
            </a:ext>
          </a:extLst>
        </xdr:cNvPr>
        <xdr:cNvCxnSpPr/>
      </xdr:nvCxnSpPr>
      <xdr:spPr>
        <a:xfrm>
          <a:off x="12072620" y="13916842"/>
          <a:ext cx="782320" cy="25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104866</xdr:rowOff>
    </xdr:from>
    <xdr:to>
      <xdr:col>67</xdr:col>
      <xdr:colOff>101600</xdr:colOff>
      <xdr:row>83</xdr:row>
      <xdr:rowOff>35016</xdr:rowOff>
    </xdr:to>
    <xdr:sp macro="" textlink="">
      <xdr:nvSpPr>
        <xdr:cNvPr id="766" name="楕円 765">
          <a:extLst>
            <a:ext uri="{FF2B5EF4-FFF2-40B4-BE49-F238E27FC236}">
              <a16:creationId xmlns:a16="http://schemas.microsoft.com/office/drawing/2014/main" id="{329720DC-553D-4F93-A1C3-F52BBBEF159E}"/>
            </a:ext>
          </a:extLst>
        </xdr:cNvPr>
        <xdr:cNvSpPr/>
      </xdr:nvSpPr>
      <xdr:spPr>
        <a:xfrm>
          <a:off x="11231880" y="138513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155666</xdr:rowOff>
    </xdr:from>
    <xdr:to>
      <xdr:col>71</xdr:col>
      <xdr:colOff>177800</xdr:colOff>
      <xdr:row>82</xdr:row>
      <xdr:rowOff>170362</xdr:rowOff>
    </xdr:to>
    <xdr:cxnSp macro="">
      <xdr:nvCxnSpPr>
        <xdr:cNvPr id="767" name="直線コネクタ 766">
          <a:extLst>
            <a:ext uri="{FF2B5EF4-FFF2-40B4-BE49-F238E27FC236}">
              <a16:creationId xmlns:a16="http://schemas.microsoft.com/office/drawing/2014/main" id="{648BFF1B-7B94-4D38-A9F9-D5831D007F8B}"/>
            </a:ext>
          </a:extLst>
        </xdr:cNvPr>
        <xdr:cNvCxnSpPr/>
      </xdr:nvCxnSpPr>
      <xdr:spPr>
        <a:xfrm>
          <a:off x="11282680" y="13902146"/>
          <a:ext cx="78994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164935</xdr:rowOff>
    </xdr:from>
    <xdr:ext cx="405111" cy="259045"/>
    <xdr:sp macro="" textlink="">
      <xdr:nvSpPr>
        <xdr:cNvPr id="768" name="n_1aveValue【消防施設】&#10;有形固定資産減価償却率">
          <a:extLst>
            <a:ext uri="{FF2B5EF4-FFF2-40B4-BE49-F238E27FC236}">
              <a16:creationId xmlns:a16="http://schemas.microsoft.com/office/drawing/2014/main" id="{C22DAD57-5816-49F9-BE20-392D356A7EB3}"/>
            </a:ext>
          </a:extLst>
        </xdr:cNvPr>
        <xdr:cNvSpPr txBox="1"/>
      </xdr:nvSpPr>
      <xdr:spPr>
        <a:xfrm>
          <a:off x="13437244" y="14079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146975</xdr:rowOff>
    </xdr:from>
    <xdr:ext cx="405111" cy="259045"/>
    <xdr:sp macro="" textlink="">
      <xdr:nvSpPr>
        <xdr:cNvPr id="769" name="n_2aveValue【消防施設】&#10;有形固定資産減価償却率">
          <a:extLst>
            <a:ext uri="{FF2B5EF4-FFF2-40B4-BE49-F238E27FC236}">
              <a16:creationId xmlns:a16="http://schemas.microsoft.com/office/drawing/2014/main" id="{1418935E-2730-4B2A-BEC1-0776B30A155E}"/>
            </a:ext>
          </a:extLst>
        </xdr:cNvPr>
        <xdr:cNvSpPr txBox="1"/>
      </xdr:nvSpPr>
      <xdr:spPr>
        <a:xfrm>
          <a:off x="12675244" y="1406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14713</xdr:rowOff>
    </xdr:from>
    <xdr:ext cx="405111" cy="259045"/>
    <xdr:sp macro="" textlink="">
      <xdr:nvSpPr>
        <xdr:cNvPr id="770" name="n_3aveValue【消防施設】&#10;有形固定資産減価償却率">
          <a:extLst>
            <a:ext uri="{FF2B5EF4-FFF2-40B4-BE49-F238E27FC236}">
              <a16:creationId xmlns:a16="http://schemas.microsoft.com/office/drawing/2014/main" id="{6F362623-B525-475A-BEAC-4BA85DDAB109}"/>
            </a:ext>
          </a:extLst>
        </xdr:cNvPr>
        <xdr:cNvSpPr txBox="1"/>
      </xdr:nvSpPr>
      <xdr:spPr>
        <a:xfrm>
          <a:off x="11900544" y="1409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4915</xdr:rowOff>
    </xdr:from>
    <xdr:ext cx="405111" cy="259045"/>
    <xdr:sp macro="" textlink="">
      <xdr:nvSpPr>
        <xdr:cNvPr id="771" name="n_4aveValue【消防施設】&#10;有形固定資産減価償却率">
          <a:extLst>
            <a:ext uri="{FF2B5EF4-FFF2-40B4-BE49-F238E27FC236}">
              <a16:creationId xmlns:a16="http://schemas.microsoft.com/office/drawing/2014/main" id="{733D8031-3737-4074-B939-1A6A720FE726}"/>
            </a:ext>
          </a:extLst>
        </xdr:cNvPr>
        <xdr:cNvSpPr txBox="1"/>
      </xdr:nvSpPr>
      <xdr:spPr>
        <a:xfrm>
          <a:off x="11102984" y="14086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126654</xdr:rowOff>
    </xdr:from>
    <xdr:ext cx="405111" cy="259045"/>
    <xdr:sp macro="" textlink="">
      <xdr:nvSpPr>
        <xdr:cNvPr id="772" name="n_1mainValue【消防施設】&#10;有形固定資産減価償却率">
          <a:extLst>
            <a:ext uri="{FF2B5EF4-FFF2-40B4-BE49-F238E27FC236}">
              <a16:creationId xmlns:a16="http://schemas.microsoft.com/office/drawing/2014/main" id="{AAB5D726-19D7-479B-82DD-FE75EC7DCB2F}"/>
            </a:ext>
          </a:extLst>
        </xdr:cNvPr>
        <xdr:cNvSpPr txBox="1"/>
      </xdr:nvSpPr>
      <xdr:spPr>
        <a:xfrm>
          <a:off x="13437244" y="1370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95629</xdr:rowOff>
    </xdr:from>
    <xdr:ext cx="405111" cy="259045"/>
    <xdr:sp macro="" textlink="">
      <xdr:nvSpPr>
        <xdr:cNvPr id="773" name="n_2mainValue【消防施設】&#10;有形固定資産減価償却率">
          <a:extLst>
            <a:ext uri="{FF2B5EF4-FFF2-40B4-BE49-F238E27FC236}">
              <a16:creationId xmlns:a16="http://schemas.microsoft.com/office/drawing/2014/main" id="{602EB2CE-E945-4CB6-9B43-34D35FAF7EE9}"/>
            </a:ext>
          </a:extLst>
        </xdr:cNvPr>
        <xdr:cNvSpPr txBox="1"/>
      </xdr:nvSpPr>
      <xdr:spPr>
        <a:xfrm>
          <a:off x="12675244" y="13674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66239</xdr:rowOff>
    </xdr:from>
    <xdr:ext cx="405111" cy="259045"/>
    <xdr:sp macro="" textlink="">
      <xdr:nvSpPr>
        <xdr:cNvPr id="774" name="n_3mainValue【消防施設】&#10;有形固定資産減価償却率">
          <a:extLst>
            <a:ext uri="{FF2B5EF4-FFF2-40B4-BE49-F238E27FC236}">
              <a16:creationId xmlns:a16="http://schemas.microsoft.com/office/drawing/2014/main" id="{1248F1E6-A167-4061-A38D-5764505E0EF6}"/>
            </a:ext>
          </a:extLst>
        </xdr:cNvPr>
        <xdr:cNvSpPr txBox="1"/>
      </xdr:nvSpPr>
      <xdr:spPr>
        <a:xfrm>
          <a:off x="11900544" y="13645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51543</xdr:rowOff>
    </xdr:from>
    <xdr:ext cx="405111" cy="259045"/>
    <xdr:sp macro="" textlink="">
      <xdr:nvSpPr>
        <xdr:cNvPr id="775" name="n_4mainValue【消防施設】&#10;有形固定資産減価償却率">
          <a:extLst>
            <a:ext uri="{FF2B5EF4-FFF2-40B4-BE49-F238E27FC236}">
              <a16:creationId xmlns:a16="http://schemas.microsoft.com/office/drawing/2014/main" id="{A1A379B7-CEB2-484D-ACC1-52BA15902AE0}"/>
            </a:ext>
          </a:extLst>
        </xdr:cNvPr>
        <xdr:cNvSpPr txBox="1"/>
      </xdr:nvSpPr>
      <xdr:spPr>
        <a:xfrm>
          <a:off x="11102984" y="1363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a:extLst>
            <a:ext uri="{FF2B5EF4-FFF2-40B4-BE49-F238E27FC236}">
              <a16:creationId xmlns:a16="http://schemas.microsoft.com/office/drawing/2014/main" id="{5917DBE0-5938-4B29-BB51-0258B115B0C4}"/>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a:extLst>
            <a:ext uri="{FF2B5EF4-FFF2-40B4-BE49-F238E27FC236}">
              <a16:creationId xmlns:a16="http://schemas.microsoft.com/office/drawing/2014/main" id="{989F31F3-614D-4D7B-817E-CD167B1656E5}"/>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a:extLst>
            <a:ext uri="{FF2B5EF4-FFF2-40B4-BE49-F238E27FC236}">
              <a16:creationId xmlns:a16="http://schemas.microsoft.com/office/drawing/2014/main" id="{3EDBC7B0-199A-4713-9A1D-8859DB851572}"/>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a:extLst>
            <a:ext uri="{FF2B5EF4-FFF2-40B4-BE49-F238E27FC236}">
              <a16:creationId xmlns:a16="http://schemas.microsoft.com/office/drawing/2014/main" id="{21F802CD-98BF-404D-8EFB-64622209610E}"/>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a:extLst>
            <a:ext uri="{FF2B5EF4-FFF2-40B4-BE49-F238E27FC236}">
              <a16:creationId xmlns:a16="http://schemas.microsoft.com/office/drawing/2014/main" id="{4F4B6962-7503-4A6D-A856-8BACF9BB8462}"/>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a:extLst>
            <a:ext uri="{FF2B5EF4-FFF2-40B4-BE49-F238E27FC236}">
              <a16:creationId xmlns:a16="http://schemas.microsoft.com/office/drawing/2014/main" id="{1AEB8A7F-2A80-48A3-8776-27DB8B34417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a:extLst>
            <a:ext uri="{FF2B5EF4-FFF2-40B4-BE49-F238E27FC236}">
              <a16:creationId xmlns:a16="http://schemas.microsoft.com/office/drawing/2014/main" id="{1CA90567-6FEE-4A89-A0A5-CB330E1E2991}"/>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a:extLst>
            <a:ext uri="{FF2B5EF4-FFF2-40B4-BE49-F238E27FC236}">
              <a16:creationId xmlns:a16="http://schemas.microsoft.com/office/drawing/2014/main" id="{B728736B-1D79-409E-810B-035F54587966}"/>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a:extLst>
            <a:ext uri="{FF2B5EF4-FFF2-40B4-BE49-F238E27FC236}">
              <a16:creationId xmlns:a16="http://schemas.microsoft.com/office/drawing/2014/main" id="{A7C9C3A8-BE4F-46B7-960F-3EE67BF1D432}"/>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a:extLst>
            <a:ext uri="{FF2B5EF4-FFF2-40B4-BE49-F238E27FC236}">
              <a16:creationId xmlns:a16="http://schemas.microsoft.com/office/drawing/2014/main" id="{C65DD44B-2896-49E9-9E33-E0E0E0E2FB0C}"/>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6" name="直線コネクタ 785">
          <a:extLst>
            <a:ext uri="{FF2B5EF4-FFF2-40B4-BE49-F238E27FC236}">
              <a16:creationId xmlns:a16="http://schemas.microsoft.com/office/drawing/2014/main" id="{923FA4A0-EF1D-41C1-982D-E08EA6487472}"/>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7" name="テキスト ボックス 786">
          <a:extLst>
            <a:ext uri="{FF2B5EF4-FFF2-40B4-BE49-F238E27FC236}">
              <a16:creationId xmlns:a16="http://schemas.microsoft.com/office/drawing/2014/main" id="{76B92778-7183-46DC-8CAF-E873A4F2FF68}"/>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8" name="直線コネクタ 787">
          <a:extLst>
            <a:ext uri="{FF2B5EF4-FFF2-40B4-BE49-F238E27FC236}">
              <a16:creationId xmlns:a16="http://schemas.microsoft.com/office/drawing/2014/main" id="{8FCBF1BB-CB41-4806-BF0C-89F9A478B1A2}"/>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9" name="テキスト ボックス 788">
          <a:extLst>
            <a:ext uri="{FF2B5EF4-FFF2-40B4-BE49-F238E27FC236}">
              <a16:creationId xmlns:a16="http://schemas.microsoft.com/office/drawing/2014/main" id="{4F31517F-4FEF-4B9F-9593-36637E8EDDCA}"/>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0" name="直線コネクタ 789">
          <a:extLst>
            <a:ext uri="{FF2B5EF4-FFF2-40B4-BE49-F238E27FC236}">
              <a16:creationId xmlns:a16="http://schemas.microsoft.com/office/drawing/2014/main" id="{A18D399A-2DB7-4B31-BB12-460CBFFBDEA3}"/>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1" name="テキスト ボックス 790">
          <a:extLst>
            <a:ext uri="{FF2B5EF4-FFF2-40B4-BE49-F238E27FC236}">
              <a16:creationId xmlns:a16="http://schemas.microsoft.com/office/drawing/2014/main" id="{E8C43F7E-92BA-4B9F-AB03-19F5AAD35A99}"/>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2" name="直線コネクタ 791">
          <a:extLst>
            <a:ext uri="{FF2B5EF4-FFF2-40B4-BE49-F238E27FC236}">
              <a16:creationId xmlns:a16="http://schemas.microsoft.com/office/drawing/2014/main" id="{613AD9F9-D5C7-4CF6-B620-361DEC954042}"/>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3" name="テキスト ボックス 792">
          <a:extLst>
            <a:ext uri="{FF2B5EF4-FFF2-40B4-BE49-F238E27FC236}">
              <a16:creationId xmlns:a16="http://schemas.microsoft.com/office/drawing/2014/main" id="{D08441F8-0AE8-42CD-9C77-7DE912C13320}"/>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17C54182-87F5-4C07-BA2E-D0EDD93199B7}"/>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a:extLst>
            <a:ext uri="{FF2B5EF4-FFF2-40B4-BE49-F238E27FC236}">
              <a16:creationId xmlns:a16="http://schemas.microsoft.com/office/drawing/2014/main" id="{05865C18-18E1-4D61-A95B-272FFB238E01}"/>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a:extLst>
            <a:ext uri="{FF2B5EF4-FFF2-40B4-BE49-F238E27FC236}">
              <a16:creationId xmlns:a16="http://schemas.microsoft.com/office/drawing/2014/main" id="{5661AD5F-9995-4D98-8468-39292F30B42E}"/>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797" name="直線コネクタ 796">
          <a:extLst>
            <a:ext uri="{FF2B5EF4-FFF2-40B4-BE49-F238E27FC236}">
              <a16:creationId xmlns:a16="http://schemas.microsoft.com/office/drawing/2014/main" id="{E9AC3AD2-7730-4FDC-8FA3-97CE09A857EA}"/>
            </a:ext>
          </a:extLst>
        </xdr:cNvPr>
        <xdr:cNvCxnSpPr/>
      </xdr:nvCxnSpPr>
      <xdr:spPr>
        <a:xfrm flipV="1">
          <a:off x="19509104" y="13178028"/>
          <a:ext cx="0" cy="1263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8" name="【消防施設】&#10;一人当たり面積最小値テキスト">
          <a:extLst>
            <a:ext uri="{FF2B5EF4-FFF2-40B4-BE49-F238E27FC236}">
              <a16:creationId xmlns:a16="http://schemas.microsoft.com/office/drawing/2014/main" id="{85448E50-CADA-4D93-B445-39E10D9FD9B8}"/>
            </a:ext>
          </a:extLst>
        </xdr:cNvPr>
        <xdr:cNvSpPr txBox="1"/>
      </xdr:nvSpPr>
      <xdr:spPr>
        <a:xfrm>
          <a:off x="19547840" y="1444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9" name="直線コネクタ 798">
          <a:extLst>
            <a:ext uri="{FF2B5EF4-FFF2-40B4-BE49-F238E27FC236}">
              <a16:creationId xmlns:a16="http://schemas.microsoft.com/office/drawing/2014/main" id="{4469AFA5-0BFB-43A8-B825-6995717E0A8C}"/>
            </a:ext>
          </a:extLst>
        </xdr:cNvPr>
        <xdr:cNvCxnSpPr/>
      </xdr:nvCxnSpPr>
      <xdr:spPr>
        <a:xfrm>
          <a:off x="19443700" y="14441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800" name="【消防施設】&#10;一人当たり面積最大値テキスト">
          <a:extLst>
            <a:ext uri="{FF2B5EF4-FFF2-40B4-BE49-F238E27FC236}">
              <a16:creationId xmlns:a16="http://schemas.microsoft.com/office/drawing/2014/main" id="{5C96AF7A-AB09-4411-AA96-233C742C3EC7}"/>
            </a:ext>
          </a:extLst>
        </xdr:cNvPr>
        <xdr:cNvSpPr txBox="1"/>
      </xdr:nvSpPr>
      <xdr:spPr>
        <a:xfrm>
          <a:off x="19547840" y="12957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801" name="直線コネクタ 800">
          <a:extLst>
            <a:ext uri="{FF2B5EF4-FFF2-40B4-BE49-F238E27FC236}">
              <a16:creationId xmlns:a16="http://schemas.microsoft.com/office/drawing/2014/main" id="{444FABD0-823F-4996-99B2-46B660C89251}"/>
            </a:ext>
          </a:extLst>
        </xdr:cNvPr>
        <xdr:cNvCxnSpPr/>
      </xdr:nvCxnSpPr>
      <xdr:spPr>
        <a:xfrm>
          <a:off x="19443700" y="131780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51325</xdr:rowOff>
    </xdr:from>
    <xdr:ext cx="469744" cy="259045"/>
    <xdr:sp macro="" textlink="">
      <xdr:nvSpPr>
        <xdr:cNvPr id="802" name="【消防施設】&#10;一人当たり面積平均値テキスト">
          <a:extLst>
            <a:ext uri="{FF2B5EF4-FFF2-40B4-BE49-F238E27FC236}">
              <a16:creationId xmlns:a16="http://schemas.microsoft.com/office/drawing/2014/main" id="{9F359A19-3404-4C79-BEE4-BF2435F9D2FE}"/>
            </a:ext>
          </a:extLst>
        </xdr:cNvPr>
        <xdr:cNvSpPr txBox="1"/>
      </xdr:nvSpPr>
      <xdr:spPr>
        <a:xfrm>
          <a:off x="19547840" y="13965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803" name="フローチャート: 判断 802">
          <a:extLst>
            <a:ext uri="{FF2B5EF4-FFF2-40B4-BE49-F238E27FC236}">
              <a16:creationId xmlns:a16="http://schemas.microsoft.com/office/drawing/2014/main" id="{C1B6DD38-40AF-4660-8AEB-FC03D95838EB}"/>
            </a:ext>
          </a:extLst>
        </xdr:cNvPr>
        <xdr:cNvSpPr/>
      </xdr:nvSpPr>
      <xdr:spPr>
        <a:xfrm>
          <a:off x="19458940" y="1411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804" name="フローチャート: 判断 803">
          <a:extLst>
            <a:ext uri="{FF2B5EF4-FFF2-40B4-BE49-F238E27FC236}">
              <a16:creationId xmlns:a16="http://schemas.microsoft.com/office/drawing/2014/main" id="{D80A6040-B0E1-4B49-AE8E-1621CC0EA926}"/>
            </a:ext>
          </a:extLst>
        </xdr:cNvPr>
        <xdr:cNvSpPr/>
      </xdr:nvSpPr>
      <xdr:spPr>
        <a:xfrm>
          <a:off x="18735040" y="141239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805" name="フローチャート: 判断 804">
          <a:extLst>
            <a:ext uri="{FF2B5EF4-FFF2-40B4-BE49-F238E27FC236}">
              <a16:creationId xmlns:a16="http://schemas.microsoft.com/office/drawing/2014/main" id="{CBB798E3-B799-4AAD-8E5C-9A40E0D2ABF2}"/>
            </a:ext>
          </a:extLst>
        </xdr:cNvPr>
        <xdr:cNvSpPr/>
      </xdr:nvSpPr>
      <xdr:spPr>
        <a:xfrm>
          <a:off x="17937480" y="1411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806" name="フローチャート: 判断 805">
          <a:extLst>
            <a:ext uri="{FF2B5EF4-FFF2-40B4-BE49-F238E27FC236}">
              <a16:creationId xmlns:a16="http://schemas.microsoft.com/office/drawing/2014/main" id="{A81B72DA-8849-4B15-B1F3-4461FD4E761D}"/>
            </a:ext>
          </a:extLst>
        </xdr:cNvPr>
        <xdr:cNvSpPr/>
      </xdr:nvSpPr>
      <xdr:spPr>
        <a:xfrm>
          <a:off x="17162780" y="141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807" name="フローチャート: 判断 806">
          <a:extLst>
            <a:ext uri="{FF2B5EF4-FFF2-40B4-BE49-F238E27FC236}">
              <a16:creationId xmlns:a16="http://schemas.microsoft.com/office/drawing/2014/main" id="{E54C9765-5F89-4B90-9461-60111A024FD0}"/>
            </a:ext>
          </a:extLst>
        </xdr:cNvPr>
        <xdr:cNvSpPr/>
      </xdr:nvSpPr>
      <xdr:spPr>
        <a:xfrm>
          <a:off x="16388080" y="141376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E28157B-9E04-4416-B386-29AB23B8E096}"/>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17CB1051-2E8F-430E-B1C7-E8CC2B1EB09E}"/>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EC35FA4B-DC9E-4CDC-8364-2284C0FB6B2E}"/>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989E2205-406A-41B8-9139-FB34F26F2714}"/>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F6D1DDC3-0F71-459F-8E21-68D8D6F485A9}"/>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13" name="楕円 812">
          <a:extLst>
            <a:ext uri="{FF2B5EF4-FFF2-40B4-BE49-F238E27FC236}">
              <a16:creationId xmlns:a16="http://schemas.microsoft.com/office/drawing/2014/main" id="{0D782637-0C10-4372-A9CE-703D05C9AE6F}"/>
            </a:ext>
          </a:extLst>
        </xdr:cNvPr>
        <xdr:cNvSpPr/>
      </xdr:nvSpPr>
      <xdr:spPr>
        <a:xfrm>
          <a:off x="1945894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107966</xdr:rowOff>
    </xdr:from>
    <xdr:ext cx="469744" cy="259045"/>
    <xdr:sp macro="" textlink="">
      <xdr:nvSpPr>
        <xdr:cNvPr id="814" name="【消防施設】&#10;一人当たり面積該当値テキスト">
          <a:extLst>
            <a:ext uri="{FF2B5EF4-FFF2-40B4-BE49-F238E27FC236}">
              <a16:creationId xmlns:a16="http://schemas.microsoft.com/office/drawing/2014/main" id="{7525249C-7E14-4170-A7A8-D168FEEE6517}"/>
            </a:ext>
          </a:extLst>
        </xdr:cNvPr>
        <xdr:cNvSpPr txBox="1"/>
      </xdr:nvSpPr>
      <xdr:spPr>
        <a:xfrm>
          <a:off x="19547840" y="1418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17018</xdr:rowOff>
    </xdr:from>
    <xdr:to>
      <xdr:col>112</xdr:col>
      <xdr:colOff>38100</xdr:colOff>
      <xdr:row>85</xdr:row>
      <xdr:rowOff>118618</xdr:rowOff>
    </xdr:to>
    <xdr:sp macro="" textlink="">
      <xdr:nvSpPr>
        <xdr:cNvPr id="815" name="楕円 814">
          <a:extLst>
            <a:ext uri="{FF2B5EF4-FFF2-40B4-BE49-F238E27FC236}">
              <a16:creationId xmlns:a16="http://schemas.microsoft.com/office/drawing/2014/main" id="{EDFA6D66-19F6-419C-B226-C16EBC47CE89}"/>
            </a:ext>
          </a:extLst>
        </xdr:cNvPr>
        <xdr:cNvSpPr/>
      </xdr:nvSpPr>
      <xdr:spPr>
        <a:xfrm>
          <a:off x="18735040" y="1426641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67818</xdr:rowOff>
    </xdr:from>
    <xdr:to>
      <xdr:col>116</xdr:col>
      <xdr:colOff>63500</xdr:colOff>
      <xdr:row>85</xdr:row>
      <xdr:rowOff>72389</xdr:rowOff>
    </xdr:to>
    <xdr:cxnSp macro="">
      <xdr:nvCxnSpPr>
        <xdr:cNvPr id="816" name="直線コネクタ 815">
          <a:extLst>
            <a:ext uri="{FF2B5EF4-FFF2-40B4-BE49-F238E27FC236}">
              <a16:creationId xmlns:a16="http://schemas.microsoft.com/office/drawing/2014/main" id="{216B8F2D-8F23-4416-839F-8E48F6B97351}"/>
            </a:ext>
          </a:extLst>
        </xdr:cNvPr>
        <xdr:cNvCxnSpPr/>
      </xdr:nvCxnSpPr>
      <xdr:spPr>
        <a:xfrm>
          <a:off x="18778220" y="14317218"/>
          <a:ext cx="73152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17018</xdr:rowOff>
    </xdr:from>
    <xdr:to>
      <xdr:col>107</xdr:col>
      <xdr:colOff>101600</xdr:colOff>
      <xdr:row>85</xdr:row>
      <xdr:rowOff>118618</xdr:rowOff>
    </xdr:to>
    <xdr:sp macro="" textlink="">
      <xdr:nvSpPr>
        <xdr:cNvPr id="817" name="楕円 816">
          <a:extLst>
            <a:ext uri="{FF2B5EF4-FFF2-40B4-BE49-F238E27FC236}">
              <a16:creationId xmlns:a16="http://schemas.microsoft.com/office/drawing/2014/main" id="{FA6B5F3C-124C-4934-9619-747949E02114}"/>
            </a:ext>
          </a:extLst>
        </xdr:cNvPr>
        <xdr:cNvSpPr/>
      </xdr:nvSpPr>
      <xdr:spPr>
        <a:xfrm>
          <a:off x="17937480" y="1426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67818</xdr:rowOff>
    </xdr:from>
    <xdr:to>
      <xdr:col>111</xdr:col>
      <xdr:colOff>177800</xdr:colOff>
      <xdr:row>85</xdr:row>
      <xdr:rowOff>67818</xdr:rowOff>
    </xdr:to>
    <xdr:cxnSp macro="">
      <xdr:nvCxnSpPr>
        <xdr:cNvPr id="818" name="直線コネクタ 817">
          <a:extLst>
            <a:ext uri="{FF2B5EF4-FFF2-40B4-BE49-F238E27FC236}">
              <a16:creationId xmlns:a16="http://schemas.microsoft.com/office/drawing/2014/main" id="{24409E69-00E9-42FA-A7C2-A29E08554D99}"/>
            </a:ext>
          </a:extLst>
        </xdr:cNvPr>
        <xdr:cNvCxnSpPr/>
      </xdr:nvCxnSpPr>
      <xdr:spPr>
        <a:xfrm>
          <a:off x="17988280" y="1431721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17018</xdr:rowOff>
    </xdr:from>
    <xdr:to>
      <xdr:col>102</xdr:col>
      <xdr:colOff>165100</xdr:colOff>
      <xdr:row>85</xdr:row>
      <xdr:rowOff>118618</xdr:rowOff>
    </xdr:to>
    <xdr:sp macro="" textlink="">
      <xdr:nvSpPr>
        <xdr:cNvPr id="819" name="楕円 818">
          <a:extLst>
            <a:ext uri="{FF2B5EF4-FFF2-40B4-BE49-F238E27FC236}">
              <a16:creationId xmlns:a16="http://schemas.microsoft.com/office/drawing/2014/main" id="{A8B5D783-2B49-42B9-B39F-E04D8975BCB0}"/>
            </a:ext>
          </a:extLst>
        </xdr:cNvPr>
        <xdr:cNvSpPr/>
      </xdr:nvSpPr>
      <xdr:spPr>
        <a:xfrm>
          <a:off x="17162780" y="1426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67818</xdr:rowOff>
    </xdr:from>
    <xdr:to>
      <xdr:col>107</xdr:col>
      <xdr:colOff>50800</xdr:colOff>
      <xdr:row>85</xdr:row>
      <xdr:rowOff>67818</xdr:rowOff>
    </xdr:to>
    <xdr:cxnSp macro="">
      <xdr:nvCxnSpPr>
        <xdr:cNvPr id="820" name="直線コネクタ 819">
          <a:extLst>
            <a:ext uri="{FF2B5EF4-FFF2-40B4-BE49-F238E27FC236}">
              <a16:creationId xmlns:a16="http://schemas.microsoft.com/office/drawing/2014/main" id="{2946CBCC-B456-4568-A512-A39291FFCE6A}"/>
            </a:ext>
          </a:extLst>
        </xdr:cNvPr>
        <xdr:cNvCxnSpPr/>
      </xdr:nvCxnSpPr>
      <xdr:spPr>
        <a:xfrm>
          <a:off x="17213580" y="1431721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17018</xdr:rowOff>
    </xdr:from>
    <xdr:to>
      <xdr:col>98</xdr:col>
      <xdr:colOff>38100</xdr:colOff>
      <xdr:row>85</xdr:row>
      <xdr:rowOff>118618</xdr:rowOff>
    </xdr:to>
    <xdr:sp macro="" textlink="">
      <xdr:nvSpPr>
        <xdr:cNvPr id="821" name="楕円 820">
          <a:extLst>
            <a:ext uri="{FF2B5EF4-FFF2-40B4-BE49-F238E27FC236}">
              <a16:creationId xmlns:a16="http://schemas.microsoft.com/office/drawing/2014/main" id="{A83C8FC7-1315-40E0-9CCE-3250E585C5A4}"/>
            </a:ext>
          </a:extLst>
        </xdr:cNvPr>
        <xdr:cNvSpPr/>
      </xdr:nvSpPr>
      <xdr:spPr>
        <a:xfrm>
          <a:off x="16388080" y="1426641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67818</xdr:rowOff>
    </xdr:from>
    <xdr:to>
      <xdr:col>102</xdr:col>
      <xdr:colOff>114300</xdr:colOff>
      <xdr:row>85</xdr:row>
      <xdr:rowOff>67818</xdr:rowOff>
    </xdr:to>
    <xdr:cxnSp macro="">
      <xdr:nvCxnSpPr>
        <xdr:cNvPr id="822" name="直線コネクタ 821">
          <a:extLst>
            <a:ext uri="{FF2B5EF4-FFF2-40B4-BE49-F238E27FC236}">
              <a16:creationId xmlns:a16="http://schemas.microsoft.com/office/drawing/2014/main" id="{E0A172A9-7FD2-47F6-B2D4-BD1BB1C72AA4}"/>
            </a:ext>
          </a:extLst>
        </xdr:cNvPr>
        <xdr:cNvCxnSpPr/>
      </xdr:nvCxnSpPr>
      <xdr:spPr>
        <a:xfrm>
          <a:off x="16431260" y="1431721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823" name="n_1aveValue【消防施設】&#10;一人当たり面積">
          <a:extLst>
            <a:ext uri="{FF2B5EF4-FFF2-40B4-BE49-F238E27FC236}">
              <a16:creationId xmlns:a16="http://schemas.microsoft.com/office/drawing/2014/main" id="{69C23CC3-328B-4EB2-8974-963D14462A96}"/>
            </a:ext>
          </a:extLst>
        </xdr:cNvPr>
        <xdr:cNvSpPr txBox="1"/>
      </xdr:nvSpPr>
      <xdr:spPr>
        <a:xfrm>
          <a:off x="18561127" y="1390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155719</xdr:rowOff>
    </xdr:from>
    <xdr:ext cx="469744" cy="259045"/>
    <xdr:sp macro="" textlink="">
      <xdr:nvSpPr>
        <xdr:cNvPr id="824" name="n_2aveValue【消防施設】&#10;一人当たり面積">
          <a:extLst>
            <a:ext uri="{FF2B5EF4-FFF2-40B4-BE49-F238E27FC236}">
              <a16:creationId xmlns:a16="http://schemas.microsoft.com/office/drawing/2014/main" id="{BEA56FCB-FCD2-410E-A1B2-17A348551E5E}"/>
            </a:ext>
          </a:extLst>
        </xdr:cNvPr>
        <xdr:cNvSpPr txBox="1"/>
      </xdr:nvSpPr>
      <xdr:spPr>
        <a:xfrm>
          <a:off x="17776267" y="1390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169435</xdr:rowOff>
    </xdr:from>
    <xdr:ext cx="469744" cy="259045"/>
    <xdr:sp macro="" textlink="">
      <xdr:nvSpPr>
        <xdr:cNvPr id="825" name="n_3aveValue【消防施設】&#10;一人当たり面積">
          <a:extLst>
            <a:ext uri="{FF2B5EF4-FFF2-40B4-BE49-F238E27FC236}">
              <a16:creationId xmlns:a16="http://schemas.microsoft.com/office/drawing/2014/main" id="{07BE52C6-B592-4ABB-9FCB-97EE61A99E86}"/>
            </a:ext>
          </a:extLst>
        </xdr:cNvPr>
        <xdr:cNvSpPr txBox="1"/>
      </xdr:nvSpPr>
      <xdr:spPr>
        <a:xfrm>
          <a:off x="17001567" y="13915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macro="" textlink="">
      <xdr:nvSpPr>
        <xdr:cNvPr id="826" name="n_4aveValue【消防施設】&#10;一人当たり面積">
          <a:extLst>
            <a:ext uri="{FF2B5EF4-FFF2-40B4-BE49-F238E27FC236}">
              <a16:creationId xmlns:a16="http://schemas.microsoft.com/office/drawing/2014/main" id="{6E5EEB48-5274-4D8B-977E-2B903F91B13C}"/>
            </a:ext>
          </a:extLst>
        </xdr:cNvPr>
        <xdr:cNvSpPr txBox="1"/>
      </xdr:nvSpPr>
      <xdr:spPr>
        <a:xfrm>
          <a:off x="1622686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109745</xdr:rowOff>
    </xdr:from>
    <xdr:ext cx="469744" cy="259045"/>
    <xdr:sp macro="" textlink="">
      <xdr:nvSpPr>
        <xdr:cNvPr id="827" name="n_1mainValue【消防施設】&#10;一人当たり面積">
          <a:extLst>
            <a:ext uri="{FF2B5EF4-FFF2-40B4-BE49-F238E27FC236}">
              <a16:creationId xmlns:a16="http://schemas.microsoft.com/office/drawing/2014/main" id="{92D543AB-D842-4A1D-976B-9CE6722778F0}"/>
            </a:ext>
          </a:extLst>
        </xdr:cNvPr>
        <xdr:cNvSpPr txBox="1"/>
      </xdr:nvSpPr>
      <xdr:spPr>
        <a:xfrm>
          <a:off x="18561127" y="1435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109745</xdr:rowOff>
    </xdr:from>
    <xdr:ext cx="469744" cy="259045"/>
    <xdr:sp macro="" textlink="">
      <xdr:nvSpPr>
        <xdr:cNvPr id="828" name="n_2mainValue【消防施設】&#10;一人当たり面積">
          <a:extLst>
            <a:ext uri="{FF2B5EF4-FFF2-40B4-BE49-F238E27FC236}">
              <a16:creationId xmlns:a16="http://schemas.microsoft.com/office/drawing/2014/main" id="{2DBD57EA-63EE-477D-9ACE-AA650246487C}"/>
            </a:ext>
          </a:extLst>
        </xdr:cNvPr>
        <xdr:cNvSpPr txBox="1"/>
      </xdr:nvSpPr>
      <xdr:spPr>
        <a:xfrm>
          <a:off x="17776267" y="1435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109745</xdr:rowOff>
    </xdr:from>
    <xdr:ext cx="469744" cy="259045"/>
    <xdr:sp macro="" textlink="">
      <xdr:nvSpPr>
        <xdr:cNvPr id="829" name="n_3mainValue【消防施設】&#10;一人当たり面積">
          <a:extLst>
            <a:ext uri="{FF2B5EF4-FFF2-40B4-BE49-F238E27FC236}">
              <a16:creationId xmlns:a16="http://schemas.microsoft.com/office/drawing/2014/main" id="{F2A83B02-8574-4C67-BE34-728B7E8F10FD}"/>
            </a:ext>
          </a:extLst>
        </xdr:cNvPr>
        <xdr:cNvSpPr txBox="1"/>
      </xdr:nvSpPr>
      <xdr:spPr>
        <a:xfrm>
          <a:off x="17001567" y="1435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109745</xdr:rowOff>
    </xdr:from>
    <xdr:ext cx="469744" cy="259045"/>
    <xdr:sp macro="" textlink="">
      <xdr:nvSpPr>
        <xdr:cNvPr id="830" name="n_4mainValue【消防施設】&#10;一人当たり面積">
          <a:extLst>
            <a:ext uri="{FF2B5EF4-FFF2-40B4-BE49-F238E27FC236}">
              <a16:creationId xmlns:a16="http://schemas.microsoft.com/office/drawing/2014/main" id="{E6C63CFF-339F-4F31-A19B-A5C86B9FF2EB}"/>
            </a:ext>
          </a:extLst>
        </xdr:cNvPr>
        <xdr:cNvSpPr txBox="1"/>
      </xdr:nvSpPr>
      <xdr:spPr>
        <a:xfrm>
          <a:off x="16226867" y="1435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F68E9A5B-89B2-4B53-9E91-38B0DA7EB812}"/>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20E1DD66-EB9A-4C70-B40D-43A6E449CC35}"/>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94AC05B1-1F6A-4393-9121-2763A692AB5A}"/>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6BD20FB0-35F5-42EC-ADC8-437BFAA98ECF}"/>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381ADA7F-46E3-4DDD-8685-CF3DF43D23C6}"/>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2D9156BB-B830-4B8E-8629-C2D0EB6C63E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F90CE425-0C7B-4A0B-B719-9BEA17FE7B6E}"/>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EA925D60-5F9A-441D-8140-DF3B789852B6}"/>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a:extLst>
            <a:ext uri="{FF2B5EF4-FFF2-40B4-BE49-F238E27FC236}">
              <a16:creationId xmlns:a16="http://schemas.microsoft.com/office/drawing/2014/main" id="{8BF67055-F59D-432B-801B-EFE6E495ABEC}"/>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BC400884-AF46-4DAE-BF6B-4D3EE3455B5C}"/>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a:extLst>
            <a:ext uri="{FF2B5EF4-FFF2-40B4-BE49-F238E27FC236}">
              <a16:creationId xmlns:a16="http://schemas.microsoft.com/office/drawing/2014/main" id="{399EB81E-8670-486B-97B3-19BB345114B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a:extLst>
            <a:ext uri="{FF2B5EF4-FFF2-40B4-BE49-F238E27FC236}">
              <a16:creationId xmlns:a16="http://schemas.microsoft.com/office/drawing/2014/main" id="{92566358-CE53-4BE1-839F-E693CAB1A9AC}"/>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3" name="テキスト ボックス 842">
          <a:extLst>
            <a:ext uri="{FF2B5EF4-FFF2-40B4-BE49-F238E27FC236}">
              <a16:creationId xmlns:a16="http://schemas.microsoft.com/office/drawing/2014/main" id="{1151707A-59E7-4622-8FB4-9A504937DA33}"/>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a:extLst>
            <a:ext uri="{FF2B5EF4-FFF2-40B4-BE49-F238E27FC236}">
              <a16:creationId xmlns:a16="http://schemas.microsoft.com/office/drawing/2014/main" id="{EB93B1C0-932F-46F6-9162-A2B3DA3E205C}"/>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5" name="テキスト ボックス 844">
          <a:extLst>
            <a:ext uri="{FF2B5EF4-FFF2-40B4-BE49-F238E27FC236}">
              <a16:creationId xmlns:a16="http://schemas.microsoft.com/office/drawing/2014/main" id="{A05A8145-CF93-40C5-8603-2AAEB155A9FF}"/>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a:extLst>
            <a:ext uri="{FF2B5EF4-FFF2-40B4-BE49-F238E27FC236}">
              <a16:creationId xmlns:a16="http://schemas.microsoft.com/office/drawing/2014/main" id="{15F61E3D-09A7-4A63-BA55-3B7C33BB9297}"/>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7" name="テキスト ボックス 846">
          <a:extLst>
            <a:ext uri="{FF2B5EF4-FFF2-40B4-BE49-F238E27FC236}">
              <a16:creationId xmlns:a16="http://schemas.microsoft.com/office/drawing/2014/main" id="{956ED888-97CD-4001-8A22-0BDE98825DE8}"/>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a:extLst>
            <a:ext uri="{FF2B5EF4-FFF2-40B4-BE49-F238E27FC236}">
              <a16:creationId xmlns:a16="http://schemas.microsoft.com/office/drawing/2014/main" id="{9F3D6845-D8C0-4EBE-835D-7998DAE7A2D5}"/>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9" name="テキスト ボックス 848">
          <a:extLst>
            <a:ext uri="{FF2B5EF4-FFF2-40B4-BE49-F238E27FC236}">
              <a16:creationId xmlns:a16="http://schemas.microsoft.com/office/drawing/2014/main" id="{CC628AE6-A4DB-41B3-B1E7-B9E1D5C6D2F5}"/>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a:extLst>
            <a:ext uri="{FF2B5EF4-FFF2-40B4-BE49-F238E27FC236}">
              <a16:creationId xmlns:a16="http://schemas.microsoft.com/office/drawing/2014/main" id="{6623B9D9-096B-40AD-9917-6DF88F4A3BEB}"/>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1" name="テキスト ボックス 850">
          <a:extLst>
            <a:ext uri="{FF2B5EF4-FFF2-40B4-BE49-F238E27FC236}">
              <a16:creationId xmlns:a16="http://schemas.microsoft.com/office/drawing/2014/main" id="{5AAC17BB-1328-4D1E-928A-36A5634BF393}"/>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a:extLst>
            <a:ext uri="{FF2B5EF4-FFF2-40B4-BE49-F238E27FC236}">
              <a16:creationId xmlns:a16="http://schemas.microsoft.com/office/drawing/2014/main" id="{7401B73C-1F72-4B1D-98E1-C12FEA5D8BAA}"/>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3" name="テキスト ボックス 852">
          <a:extLst>
            <a:ext uri="{FF2B5EF4-FFF2-40B4-BE49-F238E27FC236}">
              <a16:creationId xmlns:a16="http://schemas.microsoft.com/office/drawing/2014/main" id="{269360CA-6E8B-4CE4-AB26-F8F15A8D79FC}"/>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a:extLst>
            <a:ext uri="{FF2B5EF4-FFF2-40B4-BE49-F238E27FC236}">
              <a16:creationId xmlns:a16="http://schemas.microsoft.com/office/drawing/2014/main" id="{137DECF8-0853-4CC6-BAA2-15A1174BA9FD}"/>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a:extLst>
            <a:ext uri="{FF2B5EF4-FFF2-40B4-BE49-F238E27FC236}">
              <a16:creationId xmlns:a16="http://schemas.microsoft.com/office/drawing/2014/main" id="{0F7A396D-E735-4AE3-B580-3254FC409E68}"/>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856" name="直線コネクタ 855">
          <a:extLst>
            <a:ext uri="{FF2B5EF4-FFF2-40B4-BE49-F238E27FC236}">
              <a16:creationId xmlns:a16="http://schemas.microsoft.com/office/drawing/2014/main" id="{1ECA2D22-70F5-4790-BF88-57D9831BBD0D}"/>
            </a:ext>
          </a:extLst>
        </xdr:cNvPr>
        <xdr:cNvCxnSpPr/>
      </xdr:nvCxnSpPr>
      <xdr:spPr>
        <a:xfrm flipV="1">
          <a:off x="14375764" y="16713381"/>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857" name="【庁舎】&#10;有形固定資産減価償却率最小値テキスト">
          <a:extLst>
            <a:ext uri="{FF2B5EF4-FFF2-40B4-BE49-F238E27FC236}">
              <a16:creationId xmlns:a16="http://schemas.microsoft.com/office/drawing/2014/main" id="{AEB2FDD6-B0A8-480E-8BD3-9FB58DFEF476}"/>
            </a:ext>
          </a:extLst>
        </xdr:cNvPr>
        <xdr:cNvSpPr txBox="1"/>
      </xdr:nvSpPr>
      <xdr:spPr>
        <a:xfrm>
          <a:off x="14414500" y="18239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858" name="直線コネクタ 857">
          <a:extLst>
            <a:ext uri="{FF2B5EF4-FFF2-40B4-BE49-F238E27FC236}">
              <a16:creationId xmlns:a16="http://schemas.microsoft.com/office/drawing/2014/main" id="{670AD1B0-EDF5-48F7-8A05-8DB12AE3A5B2}"/>
            </a:ext>
          </a:extLst>
        </xdr:cNvPr>
        <xdr:cNvCxnSpPr/>
      </xdr:nvCxnSpPr>
      <xdr:spPr>
        <a:xfrm>
          <a:off x="14287500" y="182352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59" name="【庁舎】&#10;有形固定資産減価償却率最大値テキスト">
          <a:extLst>
            <a:ext uri="{FF2B5EF4-FFF2-40B4-BE49-F238E27FC236}">
              <a16:creationId xmlns:a16="http://schemas.microsoft.com/office/drawing/2014/main" id="{010DDACE-10C8-4FD1-922F-6D8711897107}"/>
            </a:ext>
          </a:extLst>
        </xdr:cNvPr>
        <xdr:cNvSpPr txBox="1"/>
      </xdr:nvSpPr>
      <xdr:spPr>
        <a:xfrm>
          <a:off x="14414500" y="164924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60" name="直線コネクタ 859">
          <a:extLst>
            <a:ext uri="{FF2B5EF4-FFF2-40B4-BE49-F238E27FC236}">
              <a16:creationId xmlns:a16="http://schemas.microsoft.com/office/drawing/2014/main" id="{3896AC20-A70D-4D12-8CEA-557145B0B0E2}"/>
            </a:ext>
          </a:extLst>
        </xdr:cNvPr>
        <xdr:cNvCxnSpPr/>
      </xdr:nvCxnSpPr>
      <xdr:spPr>
        <a:xfrm>
          <a:off x="14287500" y="16713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18885</xdr:rowOff>
    </xdr:from>
    <xdr:ext cx="405111" cy="259045"/>
    <xdr:sp macro="" textlink="">
      <xdr:nvSpPr>
        <xdr:cNvPr id="861" name="【庁舎】&#10;有形固定資産減価償却率平均値テキスト">
          <a:extLst>
            <a:ext uri="{FF2B5EF4-FFF2-40B4-BE49-F238E27FC236}">
              <a16:creationId xmlns:a16="http://schemas.microsoft.com/office/drawing/2014/main" id="{76AE3604-5508-4954-A860-14200849FE23}"/>
            </a:ext>
          </a:extLst>
        </xdr:cNvPr>
        <xdr:cNvSpPr txBox="1"/>
      </xdr:nvSpPr>
      <xdr:spPr>
        <a:xfrm>
          <a:off x="14414500" y="17285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862" name="フローチャート: 判断 861">
          <a:extLst>
            <a:ext uri="{FF2B5EF4-FFF2-40B4-BE49-F238E27FC236}">
              <a16:creationId xmlns:a16="http://schemas.microsoft.com/office/drawing/2014/main" id="{0750FC80-1A21-4602-AAC5-83FBF318A984}"/>
            </a:ext>
          </a:extLst>
        </xdr:cNvPr>
        <xdr:cNvSpPr/>
      </xdr:nvSpPr>
      <xdr:spPr>
        <a:xfrm>
          <a:off x="14325600" y="1743437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863" name="フローチャート: 判断 862">
          <a:extLst>
            <a:ext uri="{FF2B5EF4-FFF2-40B4-BE49-F238E27FC236}">
              <a16:creationId xmlns:a16="http://schemas.microsoft.com/office/drawing/2014/main" id="{2B137293-5853-400A-9957-C2BF867816AA}"/>
            </a:ext>
          </a:extLst>
        </xdr:cNvPr>
        <xdr:cNvSpPr/>
      </xdr:nvSpPr>
      <xdr:spPr>
        <a:xfrm>
          <a:off x="13578840" y="1745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864" name="フローチャート: 判断 863">
          <a:extLst>
            <a:ext uri="{FF2B5EF4-FFF2-40B4-BE49-F238E27FC236}">
              <a16:creationId xmlns:a16="http://schemas.microsoft.com/office/drawing/2014/main" id="{C5E7D863-06CE-48D7-9AF1-D146510CE591}"/>
            </a:ext>
          </a:extLst>
        </xdr:cNvPr>
        <xdr:cNvSpPr/>
      </xdr:nvSpPr>
      <xdr:spPr>
        <a:xfrm>
          <a:off x="12804140" y="1747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865" name="フローチャート: 判断 864">
          <a:extLst>
            <a:ext uri="{FF2B5EF4-FFF2-40B4-BE49-F238E27FC236}">
              <a16:creationId xmlns:a16="http://schemas.microsoft.com/office/drawing/2014/main" id="{9C2D6F58-07A8-4D43-8436-B93C341FADD5}"/>
            </a:ext>
          </a:extLst>
        </xdr:cNvPr>
        <xdr:cNvSpPr/>
      </xdr:nvSpPr>
      <xdr:spPr>
        <a:xfrm>
          <a:off x="12029440" y="175236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92348</xdr:rowOff>
    </xdr:from>
    <xdr:to>
      <xdr:col>67</xdr:col>
      <xdr:colOff>101600</xdr:colOff>
      <xdr:row>105</xdr:row>
      <xdr:rowOff>22498</xdr:rowOff>
    </xdr:to>
    <xdr:sp macro="" textlink="">
      <xdr:nvSpPr>
        <xdr:cNvPr id="866" name="フローチャート: 判断 865">
          <a:extLst>
            <a:ext uri="{FF2B5EF4-FFF2-40B4-BE49-F238E27FC236}">
              <a16:creationId xmlns:a16="http://schemas.microsoft.com/office/drawing/2014/main" id="{8F727FBA-D6C6-4E77-B25A-EA68327E88FB}"/>
            </a:ext>
          </a:extLst>
        </xdr:cNvPr>
        <xdr:cNvSpPr/>
      </xdr:nvSpPr>
      <xdr:spPr>
        <a:xfrm>
          <a:off x="11231880" y="175269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7A2E233B-63BA-44B0-9DB7-68F8139877C3}"/>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43A1C481-0C58-4F5F-8B0E-71ABE34E2E0E}"/>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E205D828-3D43-4E2A-80B9-76EA2537DD77}"/>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02CC1748-9790-41E2-96CB-4E46FDE1AA73}"/>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E436164B-8A97-469D-8F26-EFA892AEDAD3}"/>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120106</xdr:rowOff>
    </xdr:from>
    <xdr:to>
      <xdr:col>85</xdr:col>
      <xdr:colOff>177800</xdr:colOff>
      <xdr:row>107</xdr:row>
      <xdr:rowOff>50256</xdr:rowOff>
    </xdr:to>
    <xdr:sp macro="" textlink="">
      <xdr:nvSpPr>
        <xdr:cNvPr id="872" name="楕円 871">
          <a:extLst>
            <a:ext uri="{FF2B5EF4-FFF2-40B4-BE49-F238E27FC236}">
              <a16:creationId xmlns:a16="http://schemas.microsoft.com/office/drawing/2014/main" id="{2A439A50-93A5-4A86-86BA-E9C817E9617A}"/>
            </a:ext>
          </a:extLst>
        </xdr:cNvPr>
        <xdr:cNvSpPr/>
      </xdr:nvSpPr>
      <xdr:spPr>
        <a:xfrm>
          <a:off x="14325600" y="1788994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98533</xdr:rowOff>
    </xdr:from>
    <xdr:ext cx="405111" cy="259045"/>
    <xdr:sp macro="" textlink="">
      <xdr:nvSpPr>
        <xdr:cNvPr id="873" name="【庁舎】&#10;有形固定資産減価償却率該当値テキスト">
          <a:extLst>
            <a:ext uri="{FF2B5EF4-FFF2-40B4-BE49-F238E27FC236}">
              <a16:creationId xmlns:a16="http://schemas.microsoft.com/office/drawing/2014/main" id="{10C286D0-7E6D-4970-8DA0-E40B087C64F0}"/>
            </a:ext>
          </a:extLst>
        </xdr:cNvPr>
        <xdr:cNvSpPr txBox="1"/>
      </xdr:nvSpPr>
      <xdr:spPr>
        <a:xfrm>
          <a:off x="14414500" y="17868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97245</xdr:rowOff>
    </xdr:from>
    <xdr:to>
      <xdr:col>81</xdr:col>
      <xdr:colOff>101600</xdr:colOff>
      <xdr:row>107</xdr:row>
      <xdr:rowOff>27395</xdr:rowOff>
    </xdr:to>
    <xdr:sp macro="" textlink="">
      <xdr:nvSpPr>
        <xdr:cNvPr id="874" name="楕円 873">
          <a:extLst>
            <a:ext uri="{FF2B5EF4-FFF2-40B4-BE49-F238E27FC236}">
              <a16:creationId xmlns:a16="http://schemas.microsoft.com/office/drawing/2014/main" id="{EB7A1598-F48C-40DB-BF20-2557B1107ACD}"/>
            </a:ext>
          </a:extLst>
        </xdr:cNvPr>
        <xdr:cNvSpPr/>
      </xdr:nvSpPr>
      <xdr:spPr>
        <a:xfrm>
          <a:off x="13578840" y="178670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148045</xdr:rowOff>
    </xdr:from>
    <xdr:to>
      <xdr:col>85</xdr:col>
      <xdr:colOff>127000</xdr:colOff>
      <xdr:row>106</xdr:row>
      <xdr:rowOff>170906</xdr:rowOff>
    </xdr:to>
    <xdr:cxnSp macro="">
      <xdr:nvCxnSpPr>
        <xdr:cNvPr id="875" name="直線コネクタ 874">
          <a:extLst>
            <a:ext uri="{FF2B5EF4-FFF2-40B4-BE49-F238E27FC236}">
              <a16:creationId xmlns:a16="http://schemas.microsoft.com/office/drawing/2014/main" id="{B8591B3C-946B-4B9B-9974-642247A82B6E}"/>
            </a:ext>
          </a:extLst>
        </xdr:cNvPr>
        <xdr:cNvCxnSpPr/>
      </xdr:nvCxnSpPr>
      <xdr:spPr>
        <a:xfrm>
          <a:off x="13629640" y="17917885"/>
          <a:ext cx="74676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66221</xdr:rowOff>
    </xdr:from>
    <xdr:to>
      <xdr:col>76</xdr:col>
      <xdr:colOff>165100</xdr:colOff>
      <xdr:row>106</xdr:row>
      <xdr:rowOff>167821</xdr:rowOff>
    </xdr:to>
    <xdr:sp macro="" textlink="">
      <xdr:nvSpPr>
        <xdr:cNvPr id="876" name="楕円 875">
          <a:extLst>
            <a:ext uri="{FF2B5EF4-FFF2-40B4-BE49-F238E27FC236}">
              <a16:creationId xmlns:a16="http://schemas.microsoft.com/office/drawing/2014/main" id="{1AF51DB8-B05C-4756-AB62-33D2CA236141}"/>
            </a:ext>
          </a:extLst>
        </xdr:cNvPr>
        <xdr:cNvSpPr/>
      </xdr:nvSpPr>
      <xdr:spPr>
        <a:xfrm>
          <a:off x="12804140" y="1783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117021</xdr:rowOff>
    </xdr:from>
    <xdr:to>
      <xdr:col>81</xdr:col>
      <xdr:colOff>50800</xdr:colOff>
      <xdr:row>106</xdr:row>
      <xdr:rowOff>148045</xdr:rowOff>
    </xdr:to>
    <xdr:cxnSp macro="">
      <xdr:nvCxnSpPr>
        <xdr:cNvPr id="877" name="直線コネクタ 876">
          <a:extLst>
            <a:ext uri="{FF2B5EF4-FFF2-40B4-BE49-F238E27FC236}">
              <a16:creationId xmlns:a16="http://schemas.microsoft.com/office/drawing/2014/main" id="{1BECED7C-1970-4C97-8AA8-07FB3E02813F}"/>
            </a:ext>
          </a:extLst>
        </xdr:cNvPr>
        <xdr:cNvCxnSpPr/>
      </xdr:nvCxnSpPr>
      <xdr:spPr>
        <a:xfrm>
          <a:off x="12854940" y="17886861"/>
          <a:ext cx="7747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44994</xdr:rowOff>
    </xdr:from>
    <xdr:to>
      <xdr:col>72</xdr:col>
      <xdr:colOff>38100</xdr:colOff>
      <xdr:row>106</xdr:row>
      <xdr:rowOff>146594</xdr:rowOff>
    </xdr:to>
    <xdr:sp macro="" textlink="">
      <xdr:nvSpPr>
        <xdr:cNvPr id="878" name="楕円 877">
          <a:extLst>
            <a:ext uri="{FF2B5EF4-FFF2-40B4-BE49-F238E27FC236}">
              <a16:creationId xmlns:a16="http://schemas.microsoft.com/office/drawing/2014/main" id="{4E4C0CF4-D644-4F74-8C95-288CB3937C1B}"/>
            </a:ext>
          </a:extLst>
        </xdr:cNvPr>
        <xdr:cNvSpPr/>
      </xdr:nvSpPr>
      <xdr:spPr>
        <a:xfrm>
          <a:off x="12029440" y="178148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95794</xdr:rowOff>
    </xdr:from>
    <xdr:to>
      <xdr:col>76</xdr:col>
      <xdr:colOff>114300</xdr:colOff>
      <xdr:row>106</xdr:row>
      <xdr:rowOff>117021</xdr:rowOff>
    </xdr:to>
    <xdr:cxnSp macro="">
      <xdr:nvCxnSpPr>
        <xdr:cNvPr id="879" name="直線コネクタ 878">
          <a:extLst>
            <a:ext uri="{FF2B5EF4-FFF2-40B4-BE49-F238E27FC236}">
              <a16:creationId xmlns:a16="http://schemas.microsoft.com/office/drawing/2014/main" id="{D141893E-47D5-4142-9527-A42FC679D19B}"/>
            </a:ext>
          </a:extLst>
        </xdr:cNvPr>
        <xdr:cNvCxnSpPr/>
      </xdr:nvCxnSpPr>
      <xdr:spPr>
        <a:xfrm>
          <a:off x="12072620" y="17865634"/>
          <a:ext cx="78232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28666</xdr:rowOff>
    </xdr:from>
    <xdr:to>
      <xdr:col>67</xdr:col>
      <xdr:colOff>101600</xdr:colOff>
      <xdr:row>106</xdr:row>
      <xdr:rowOff>130266</xdr:rowOff>
    </xdr:to>
    <xdr:sp macro="" textlink="">
      <xdr:nvSpPr>
        <xdr:cNvPr id="880" name="楕円 879">
          <a:extLst>
            <a:ext uri="{FF2B5EF4-FFF2-40B4-BE49-F238E27FC236}">
              <a16:creationId xmlns:a16="http://schemas.microsoft.com/office/drawing/2014/main" id="{79CF4E79-DD0B-46C9-B40F-BFF175AF3EF4}"/>
            </a:ext>
          </a:extLst>
        </xdr:cNvPr>
        <xdr:cNvSpPr/>
      </xdr:nvSpPr>
      <xdr:spPr>
        <a:xfrm>
          <a:off x="11231880" y="1779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79466</xdr:rowOff>
    </xdr:from>
    <xdr:to>
      <xdr:col>71</xdr:col>
      <xdr:colOff>177800</xdr:colOff>
      <xdr:row>106</xdr:row>
      <xdr:rowOff>95794</xdr:rowOff>
    </xdr:to>
    <xdr:cxnSp macro="">
      <xdr:nvCxnSpPr>
        <xdr:cNvPr id="881" name="直線コネクタ 880">
          <a:extLst>
            <a:ext uri="{FF2B5EF4-FFF2-40B4-BE49-F238E27FC236}">
              <a16:creationId xmlns:a16="http://schemas.microsoft.com/office/drawing/2014/main" id="{4BB13557-8A48-4BBC-92EC-783F04069917}"/>
            </a:ext>
          </a:extLst>
        </xdr:cNvPr>
        <xdr:cNvCxnSpPr/>
      </xdr:nvCxnSpPr>
      <xdr:spPr>
        <a:xfrm>
          <a:off x="11282680" y="17849306"/>
          <a:ext cx="78994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138628</xdr:rowOff>
    </xdr:from>
    <xdr:ext cx="405111" cy="259045"/>
    <xdr:sp macro="" textlink="">
      <xdr:nvSpPr>
        <xdr:cNvPr id="882" name="n_1aveValue【庁舎】&#10;有形固定資産減価償却率">
          <a:extLst>
            <a:ext uri="{FF2B5EF4-FFF2-40B4-BE49-F238E27FC236}">
              <a16:creationId xmlns:a16="http://schemas.microsoft.com/office/drawing/2014/main" id="{CE9BC172-9A51-4F10-9FA8-FDB0014BBE8A}"/>
            </a:ext>
          </a:extLst>
        </xdr:cNvPr>
        <xdr:cNvSpPr txBox="1"/>
      </xdr:nvSpPr>
      <xdr:spPr>
        <a:xfrm>
          <a:off x="13437244" y="17237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159856</xdr:rowOff>
    </xdr:from>
    <xdr:ext cx="405111" cy="259045"/>
    <xdr:sp macro="" textlink="">
      <xdr:nvSpPr>
        <xdr:cNvPr id="883" name="n_2aveValue【庁舎】&#10;有形固定資産減価償却率">
          <a:extLst>
            <a:ext uri="{FF2B5EF4-FFF2-40B4-BE49-F238E27FC236}">
              <a16:creationId xmlns:a16="http://schemas.microsoft.com/office/drawing/2014/main" id="{572128A6-CD05-4825-8BCD-F3EA8EBE9815}"/>
            </a:ext>
          </a:extLst>
        </xdr:cNvPr>
        <xdr:cNvSpPr txBox="1"/>
      </xdr:nvSpPr>
      <xdr:spPr>
        <a:xfrm>
          <a:off x="12675244" y="17259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macro="" textlink="">
      <xdr:nvSpPr>
        <xdr:cNvPr id="884" name="n_3aveValue【庁舎】&#10;有形固定資産減価償却率">
          <a:extLst>
            <a:ext uri="{FF2B5EF4-FFF2-40B4-BE49-F238E27FC236}">
              <a16:creationId xmlns:a16="http://schemas.microsoft.com/office/drawing/2014/main" id="{C192CDE4-E765-498D-85FD-20C297AB7CE7}"/>
            </a:ext>
          </a:extLst>
        </xdr:cNvPr>
        <xdr:cNvSpPr txBox="1"/>
      </xdr:nvSpPr>
      <xdr:spPr>
        <a:xfrm>
          <a:off x="11900544" y="1730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39025</xdr:rowOff>
    </xdr:from>
    <xdr:ext cx="405111" cy="259045"/>
    <xdr:sp macro="" textlink="">
      <xdr:nvSpPr>
        <xdr:cNvPr id="885" name="n_4aveValue【庁舎】&#10;有形固定資産減価償却率">
          <a:extLst>
            <a:ext uri="{FF2B5EF4-FFF2-40B4-BE49-F238E27FC236}">
              <a16:creationId xmlns:a16="http://schemas.microsoft.com/office/drawing/2014/main" id="{A2517738-C16C-4F7B-AA29-B03647477C4A}"/>
            </a:ext>
          </a:extLst>
        </xdr:cNvPr>
        <xdr:cNvSpPr txBox="1"/>
      </xdr:nvSpPr>
      <xdr:spPr>
        <a:xfrm>
          <a:off x="11102984" y="17305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18522</xdr:rowOff>
    </xdr:from>
    <xdr:ext cx="405111" cy="259045"/>
    <xdr:sp macro="" textlink="">
      <xdr:nvSpPr>
        <xdr:cNvPr id="886" name="n_1mainValue【庁舎】&#10;有形固定資産減価償却率">
          <a:extLst>
            <a:ext uri="{FF2B5EF4-FFF2-40B4-BE49-F238E27FC236}">
              <a16:creationId xmlns:a16="http://schemas.microsoft.com/office/drawing/2014/main" id="{CC99CC9F-EF06-4E27-901C-F2E92C37CCD8}"/>
            </a:ext>
          </a:extLst>
        </xdr:cNvPr>
        <xdr:cNvSpPr txBox="1"/>
      </xdr:nvSpPr>
      <xdr:spPr>
        <a:xfrm>
          <a:off x="13437244" y="17956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158948</xdr:rowOff>
    </xdr:from>
    <xdr:ext cx="405111" cy="259045"/>
    <xdr:sp macro="" textlink="">
      <xdr:nvSpPr>
        <xdr:cNvPr id="887" name="n_2mainValue【庁舎】&#10;有形固定資産減価償却率">
          <a:extLst>
            <a:ext uri="{FF2B5EF4-FFF2-40B4-BE49-F238E27FC236}">
              <a16:creationId xmlns:a16="http://schemas.microsoft.com/office/drawing/2014/main" id="{BE06D50E-857C-4A86-B8C1-8214FBA4D11B}"/>
            </a:ext>
          </a:extLst>
        </xdr:cNvPr>
        <xdr:cNvSpPr txBox="1"/>
      </xdr:nvSpPr>
      <xdr:spPr>
        <a:xfrm>
          <a:off x="12675244" y="17928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137721</xdr:rowOff>
    </xdr:from>
    <xdr:ext cx="405111" cy="259045"/>
    <xdr:sp macro="" textlink="">
      <xdr:nvSpPr>
        <xdr:cNvPr id="888" name="n_3mainValue【庁舎】&#10;有形固定資産減価償却率">
          <a:extLst>
            <a:ext uri="{FF2B5EF4-FFF2-40B4-BE49-F238E27FC236}">
              <a16:creationId xmlns:a16="http://schemas.microsoft.com/office/drawing/2014/main" id="{0A7F4BB5-930D-469A-BFFB-4D0DF82DEC4C}"/>
            </a:ext>
          </a:extLst>
        </xdr:cNvPr>
        <xdr:cNvSpPr txBox="1"/>
      </xdr:nvSpPr>
      <xdr:spPr>
        <a:xfrm>
          <a:off x="11900544" y="17907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121393</xdr:rowOff>
    </xdr:from>
    <xdr:ext cx="405111" cy="259045"/>
    <xdr:sp macro="" textlink="">
      <xdr:nvSpPr>
        <xdr:cNvPr id="889" name="n_4mainValue【庁舎】&#10;有形固定資産減価償却率">
          <a:extLst>
            <a:ext uri="{FF2B5EF4-FFF2-40B4-BE49-F238E27FC236}">
              <a16:creationId xmlns:a16="http://schemas.microsoft.com/office/drawing/2014/main" id="{496690BA-CB3D-44BC-9748-310928040EA5}"/>
            </a:ext>
          </a:extLst>
        </xdr:cNvPr>
        <xdr:cNvSpPr txBox="1"/>
      </xdr:nvSpPr>
      <xdr:spPr>
        <a:xfrm>
          <a:off x="11102984" y="1789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8E84BC04-89A8-4BDA-A9FF-1155CCC1B86D}"/>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BEE569E9-34BE-4B13-B90F-03C343D4251E}"/>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19F4B788-E050-466C-8016-397CD476C2D6}"/>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52CA5760-A4FB-4D52-8F76-6D2DFC9E4DF3}"/>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F5230E10-5C4D-4313-BE17-192FA5897292}"/>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6ECDC573-82CB-4567-84C6-2055B9F5B02C}"/>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AEE9E284-6FE4-4E89-990E-6AE7359572E5}"/>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5B4557E4-FBBF-4F7A-B267-FACB0725EA38}"/>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871AAB46-8932-4F9A-A171-141024E40248}"/>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CCBCB194-FDE1-4EF6-836C-CCF836D229CF}"/>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a:extLst>
            <a:ext uri="{FF2B5EF4-FFF2-40B4-BE49-F238E27FC236}">
              <a16:creationId xmlns:a16="http://schemas.microsoft.com/office/drawing/2014/main" id="{61178339-E402-4E4E-A4C9-E7A1B4F25F79}"/>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a:extLst>
            <a:ext uri="{FF2B5EF4-FFF2-40B4-BE49-F238E27FC236}">
              <a16:creationId xmlns:a16="http://schemas.microsoft.com/office/drawing/2014/main" id="{D8D2FAA7-4BA2-4C2E-803A-D729AFB50685}"/>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a:extLst>
            <a:ext uri="{FF2B5EF4-FFF2-40B4-BE49-F238E27FC236}">
              <a16:creationId xmlns:a16="http://schemas.microsoft.com/office/drawing/2014/main" id="{CFA317DA-FEC9-489C-A96D-5B9DD7B781C5}"/>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a:extLst>
            <a:ext uri="{FF2B5EF4-FFF2-40B4-BE49-F238E27FC236}">
              <a16:creationId xmlns:a16="http://schemas.microsoft.com/office/drawing/2014/main" id="{18A049F3-2F24-43CA-A055-CE814367D270}"/>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a:extLst>
            <a:ext uri="{FF2B5EF4-FFF2-40B4-BE49-F238E27FC236}">
              <a16:creationId xmlns:a16="http://schemas.microsoft.com/office/drawing/2014/main" id="{6EDBB1D8-4083-4664-875A-69CBEB6837A7}"/>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a:extLst>
            <a:ext uri="{FF2B5EF4-FFF2-40B4-BE49-F238E27FC236}">
              <a16:creationId xmlns:a16="http://schemas.microsoft.com/office/drawing/2014/main" id="{90F205C7-396D-4C2A-95D6-AC7BBA043E5A}"/>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a:extLst>
            <a:ext uri="{FF2B5EF4-FFF2-40B4-BE49-F238E27FC236}">
              <a16:creationId xmlns:a16="http://schemas.microsoft.com/office/drawing/2014/main" id="{4EB84D35-E9FC-47E4-9226-D904878D1F3B}"/>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a:extLst>
            <a:ext uri="{FF2B5EF4-FFF2-40B4-BE49-F238E27FC236}">
              <a16:creationId xmlns:a16="http://schemas.microsoft.com/office/drawing/2014/main" id="{7AA069C8-0212-4743-A463-C460AE1BA45E}"/>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a:extLst>
            <a:ext uri="{FF2B5EF4-FFF2-40B4-BE49-F238E27FC236}">
              <a16:creationId xmlns:a16="http://schemas.microsoft.com/office/drawing/2014/main" id="{4906BA2D-A3C9-4ABA-8E1B-E4D36B2E1D9A}"/>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a:extLst>
            <a:ext uri="{FF2B5EF4-FFF2-40B4-BE49-F238E27FC236}">
              <a16:creationId xmlns:a16="http://schemas.microsoft.com/office/drawing/2014/main" id="{52B7F992-C64C-479E-8DF9-9DC8B2850985}"/>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a:extLst>
            <a:ext uri="{FF2B5EF4-FFF2-40B4-BE49-F238E27FC236}">
              <a16:creationId xmlns:a16="http://schemas.microsoft.com/office/drawing/2014/main" id="{46BF1C4C-2C83-4F39-AD74-578576CC3DB5}"/>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a:extLst>
            <a:ext uri="{FF2B5EF4-FFF2-40B4-BE49-F238E27FC236}">
              <a16:creationId xmlns:a16="http://schemas.microsoft.com/office/drawing/2014/main" id="{289CBA36-0A99-4A07-AA7C-CBB93DDAAEF3}"/>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C7DB2302-70C9-4E4B-A63C-927E46AD2127}"/>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D764672E-AA2D-4521-B875-3F30D09BEED9}"/>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a:extLst>
            <a:ext uri="{FF2B5EF4-FFF2-40B4-BE49-F238E27FC236}">
              <a16:creationId xmlns:a16="http://schemas.microsoft.com/office/drawing/2014/main" id="{40B2F7AC-9DC6-4BEE-9904-4D4D35F07304}"/>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915" name="直線コネクタ 914">
          <a:extLst>
            <a:ext uri="{FF2B5EF4-FFF2-40B4-BE49-F238E27FC236}">
              <a16:creationId xmlns:a16="http://schemas.microsoft.com/office/drawing/2014/main" id="{084BDC7C-464F-4D0A-87A0-C95B6A8D8EA3}"/>
            </a:ext>
          </a:extLst>
        </xdr:cNvPr>
        <xdr:cNvCxnSpPr/>
      </xdr:nvCxnSpPr>
      <xdr:spPr>
        <a:xfrm flipV="1">
          <a:off x="19509104" y="16648067"/>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916" name="【庁舎】&#10;一人当たり面積最小値テキスト">
          <a:extLst>
            <a:ext uri="{FF2B5EF4-FFF2-40B4-BE49-F238E27FC236}">
              <a16:creationId xmlns:a16="http://schemas.microsoft.com/office/drawing/2014/main" id="{15A70DE2-B83E-4A84-8B23-24509368D299}"/>
            </a:ext>
          </a:extLst>
        </xdr:cNvPr>
        <xdr:cNvSpPr txBox="1"/>
      </xdr:nvSpPr>
      <xdr:spPr>
        <a:xfrm>
          <a:off x="19547840" y="1810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917" name="直線コネクタ 916">
          <a:extLst>
            <a:ext uri="{FF2B5EF4-FFF2-40B4-BE49-F238E27FC236}">
              <a16:creationId xmlns:a16="http://schemas.microsoft.com/office/drawing/2014/main" id="{9667348A-971C-4F4A-AA64-513C996A37FB}"/>
            </a:ext>
          </a:extLst>
        </xdr:cNvPr>
        <xdr:cNvCxnSpPr/>
      </xdr:nvCxnSpPr>
      <xdr:spPr>
        <a:xfrm>
          <a:off x="19443700" y="181067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918" name="【庁舎】&#10;一人当たり面積最大値テキスト">
          <a:extLst>
            <a:ext uri="{FF2B5EF4-FFF2-40B4-BE49-F238E27FC236}">
              <a16:creationId xmlns:a16="http://schemas.microsoft.com/office/drawing/2014/main" id="{3BA2229F-D4FA-403B-B7D9-6FD34A83AB54}"/>
            </a:ext>
          </a:extLst>
        </xdr:cNvPr>
        <xdr:cNvSpPr txBox="1"/>
      </xdr:nvSpPr>
      <xdr:spPr>
        <a:xfrm>
          <a:off x="19547840" y="1643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919" name="直線コネクタ 918">
          <a:extLst>
            <a:ext uri="{FF2B5EF4-FFF2-40B4-BE49-F238E27FC236}">
              <a16:creationId xmlns:a16="http://schemas.microsoft.com/office/drawing/2014/main" id="{F46F131D-85F9-49C1-9C17-8D967E39B4F4}"/>
            </a:ext>
          </a:extLst>
        </xdr:cNvPr>
        <xdr:cNvCxnSpPr/>
      </xdr:nvCxnSpPr>
      <xdr:spPr>
        <a:xfrm>
          <a:off x="19443700" y="166480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66239</xdr:rowOff>
    </xdr:from>
    <xdr:ext cx="469744" cy="259045"/>
    <xdr:sp macro="" textlink="">
      <xdr:nvSpPr>
        <xdr:cNvPr id="920" name="【庁舎】&#10;一人当たり面積平均値テキスト">
          <a:extLst>
            <a:ext uri="{FF2B5EF4-FFF2-40B4-BE49-F238E27FC236}">
              <a16:creationId xmlns:a16="http://schemas.microsoft.com/office/drawing/2014/main" id="{A206DE53-A6EB-45F7-A1DC-624787BF08B0}"/>
            </a:ext>
          </a:extLst>
        </xdr:cNvPr>
        <xdr:cNvSpPr txBox="1"/>
      </xdr:nvSpPr>
      <xdr:spPr>
        <a:xfrm>
          <a:off x="19547840" y="17500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921" name="フローチャート: 判断 920">
          <a:extLst>
            <a:ext uri="{FF2B5EF4-FFF2-40B4-BE49-F238E27FC236}">
              <a16:creationId xmlns:a16="http://schemas.microsoft.com/office/drawing/2014/main" id="{514F63C7-A857-46AB-B8A2-E8A5498B322B}"/>
            </a:ext>
          </a:extLst>
        </xdr:cNvPr>
        <xdr:cNvSpPr/>
      </xdr:nvSpPr>
      <xdr:spPr>
        <a:xfrm>
          <a:off x="19458940" y="17645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922" name="フローチャート: 判断 921">
          <a:extLst>
            <a:ext uri="{FF2B5EF4-FFF2-40B4-BE49-F238E27FC236}">
              <a16:creationId xmlns:a16="http://schemas.microsoft.com/office/drawing/2014/main" id="{1BB178D3-B83D-4331-9D8D-A779CD7C9475}"/>
            </a:ext>
          </a:extLst>
        </xdr:cNvPr>
        <xdr:cNvSpPr/>
      </xdr:nvSpPr>
      <xdr:spPr>
        <a:xfrm>
          <a:off x="18735040" y="176716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923" name="フローチャート: 判断 922">
          <a:extLst>
            <a:ext uri="{FF2B5EF4-FFF2-40B4-BE49-F238E27FC236}">
              <a16:creationId xmlns:a16="http://schemas.microsoft.com/office/drawing/2014/main" id="{2D3FB2EA-CB15-4E76-9448-87D519B46BBE}"/>
            </a:ext>
          </a:extLst>
        </xdr:cNvPr>
        <xdr:cNvSpPr/>
      </xdr:nvSpPr>
      <xdr:spPr>
        <a:xfrm>
          <a:off x="17937480" y="176782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92348</xdr:rowOff>
    </xdr:from>
    <xdr:to>
      <xdr:col>102</xdr:col>
      <xdr:colOff>165100</xdr:colOff>
      <xdr:row>106</xdr:row>
      <xdr:rowOff>22498</xdr:rowOff>
    </xdr:to>
    <xdr:sp macro="" textlink="">
      <xdr:nvSpPr>
        <xdr:cNvPr id="924" name="フローチャート: 判断 923">
          <a:extLst>
            <a:ext uri="{FF2B5EF4-FFF2-40B4-BE49-F238E27FC236}">
              <a16:creationId xmlns:a16="http://schemas.microsoft.com/office/drawing/2014/main" id="{6282A665-192F-4D1A-A7A5-9CE518F10EDD}"/>
            </a:ext>
          </a:extLst>
        </xdr:cNvPr>
        <xdr:cNvSpPr/>
      </xdr:nvSpPr>
      <xdr:spPr>
        <a:xfrm>
          <a:off x="17162780" y="176945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925" name="フローチャート: 判断 924">
          <a:extLst>
            <a:ext uri="{FF2B5EF4-FFF2-40B4-BE49-F238E27FC236}">
              <a16:creationId xmlns:a16="http://schemas.microsoft.com/office/drawing/2014/main" id="{74C47EBD-88BD-4B5B-9A77-6871BDDD8604}"/>
            </a:ext>
          </a:extLst>
        </xdr:cNvPr>
        <xdr:cNvSpPr/>
      </xdr:nvSpPr>
      <xdr:spPr>
        <a:xfrm>
          <a:off x="16388080" y="176978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8D06AC4B-3CBC-4796-B08F-71D3BA4A3C5F}"/>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EED7B7A4-AA55-4EC3-87A7-101E316297BC}"/>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3727D3DD-8B6C-4DB0-81B5-0B03538B47B5}"/>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145AC33C-4B26-4976-8779-4102D904ACB1}"/>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CCAC12D5-259C-4E5F-96DF-1471B628874D}"/>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907</xdr:rowOff>
    </xdr:from>
    <xdr:to>
      <xdr:col>116</xdr:col>
      <xdr:colOff>114300</xdr:colOff>
      <xdr:row>107</xdr:row>
      <xdr:rowOff>102507</xdr:rowOff>
    </xdr:to>
    <xdr:sp macro="" textlink="">
      <xdr:nvSpPr>
        <xdr:cNvPr id="931" name="楕円 930">
          <a:extLst>
            <a:ext uri="{FF2B5EF4-FFF2-40B4-BE49-F238E27FC236}">
              <a16:creationId xmlns:a16="http://schemas.microsoft.com/office/drawing/2014/main" id="{33692288-C406-4D98-88EE-5529839DBE03}"/>
            </a:ext>
          </a:extLst>
        </xdr:cNvPr>
        <xdr:cNvSpPr/>
      </xdr:nvSpPr>
      <xdr:spPr>
        <a:xfrm>
          <a:off x="19458940" y="1793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87284</xdr:rowOff>
    </xdr:from>
    <xdr:ext cx="469744" cy="259045"/>
    <xdr:sp macro="" textlink="">
      <xdr:nvSpPr>
        <xdr:cNvPr id="932" name="【庁舎】&#10;一人当たり面積該当値テキスト">
          <a:extLst>
            <a:ext uri="{FF2B5EF4-FFF2-40B4-BE49-F238E27FC236}">
              <a16:creationId xmlns:a16="http://schemas.microsoft.com/office/drawing/2014/main" id="{326625D0-0C74-4C47-99FE-06B1D1CB1421}"/>
            </a:ext>
          </a:extLst>
        </xdr:cNvPr>
        <xdr:cNvSpPr txBox="1"/>
      </xdr:nvSpPr>
      <xdr:spPr>
        <a:xfrm>
          <a:off x="19547840" y="17857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907</xdr:rowOff>
    </xdr:from>
    <xdr:to>
      <xdr:col>112</xdr:col>
      <xdr:colOff>38100</xdr:colOff>
      <xdr:row>107</xdr:row>
      <xdr:rowOff>102507</xdr:rowOff>
    </xdr:to>
    <xdr:sp macro="" textlink="">
      <xdr:nvSpPr>
        <xdr:cNvPr id="933" name="楕円 932">
          <a:extLst>
            <a:ext uri="{FF2B5EF4-FFF2-40B4-BE49-F238E27FC236}">
              <a16:creationId xmlns:a16="http://schemas.microsoft.com/office/drawing/2014/main" id="{248C9DE4-8C23-4378-904F-8869474A53A8}"/>
            </a:ext>
          </a:extLst>
        </xdr:cNvPr>
        <xdr:cNvSpPr/>
      </xdr:nvSpPr>
      <xdr:spPr>
        <a:xfrm>
          <a:off x="18735040" y="179383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51707</xdr:rowOff>
    </xdr:from>
    <xdr:to>
      <xdr:col>116</xdr:col>
      <xdr:colOff>63500</xdr:colOff>
      <xdr:row>107</xdr:row>
      <xdr:rowOff>51707</xdr:rowOff>
    </xdr:to>
    <xdr:cxnSp macro="">
      <xdr:nvCxnSpPr>
        <xdr:cNvPr id="934" name="直線コネクタ 933">
          <a:extLst>
            <a:ext uri="{FF2B5EF4-FFF2-40B4-BE49-F238E27FC236}">
              <a16:creationId xmlns:a16="http://schemas.microsoft.com/office/drawing/2014/main" id="{78401179-1518-48C9-8CF2-C3538C4094F3}"/>
            </a:ext>
          </a:extLst>
        </xdr:cNvPr>
        <xdr:cNvCxnSpPr/>
      </xdr:nvCxnSpPr>
      <xdr:spPr>
        <a:xfrm>
          <a:off x="18778220" y="17989187"/>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907</xdr:rowOff>
    </xdr:from>
    <xdr:to>
      <xdr:col>107</xdr:col>
      <xdr:colOff>101600</xdr:colOff>
      <xdr:row>107</xdr:row>
      <xdr:rowOff>102507</xdr:rowOff>
    </xdr:to>
    <xdr:sp macro="" textlink="">
      <xdr:nvSpPr>
        <xdr:cNvPr id="935" name="楕円 934">
          <a:extLst>
            <a:ext uri="{FF2B5EF4-FFF2-40B4-BE49-F238E27FC236}">
              <a16:creationId xmlns:a16="http://schemas.microsoft.com/office/drawing/2014/main" id="{E833C09B-6326-41E7-953C-702B0E79FF1C}"/>
            </a:ext>
          </a:extLst>
        </xdr:cNvPr>
        <xdr:cNvSpPr/>
      </xdr:nvSpPr>
      <xdr:spPr>
        <a:xfrm>
          <a:off x="17937480" y="1793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51707</xdr:rowOff>
    </xdr:from>
    <xdr:to>
      <xdr:col>111</xdr:col>
      <xdr:colOff>177800</xdr:colOff>
      <xdr:row>107</xdr:row>
      <xdr:rowOff>51707</xdr:rowOff>
    </xdr:to>
    <xdr:cxnSp macro="">
      <xdr:nvCxnSpPr>
        <xdr:cNvPr id="936" name="直線コネクタ 935">
          <a:extLst>
            <a:ext uri="{FF2B5EF4-FFF2-40B4-BE49-F238E27FC236}">
              <a16:creationId xmlns:a16="http://schemas.microsoft.com/office/drawing/2014/main" id="{A02B0EA2-54A6-46DF-9544-2CDECFE77EC5}"/>
            </a:ext>
          </a:extLst>
        </xdr:cNvPr>
        <xdr:cNvCxnSpPr/>
      </xdr:nvCxnSpPr>
      <xdr:spPr>
        <a:xfrm>
          <a:off x="17988280" y="17989187"/>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169092</xdr:rowOff>
    </xdr:from>
    <xdr:to>
      <xdr:col>102</xdr:col>
      <xdr:colOff>165100</xdr:colOff>
      <xdr:row>107</xdr:row>
      <xdr:rowOff>99242</xdr:rowOff>
    </xdr:to>
    <xdr:sp macro="" textlink="">
      <xdr:nvSpPr>
        <xdr:cNvPr id="937" name="楕円 936">
          <a:extLst>
            <a:ext uri="{FF2B5EF4-FFF2-40B4-BE49-F238E27FC236}">
              <a16:creationId xmlns:a16="http://schemas.microsoft.com/office/drawing/2014/main" id="{FEF906FF-C56E-4FEC-9AC9-DCC2AB57EC1B}"/>
            </a:ext>
          </a:extLst>
        </xdr:cNvPr>
        <xdr:cNvSpPr/>
      </xdr:nvSpPr>
      <xdr:spPr>
        <a:xfrm>
          <a:off x="17162780" y="179389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48442</xdr:rowOff>
    </xdr:from>
    <xdr:to>
      <xdr:col>107</xdr:col>
      <xdr:colOff>50800</xdr:colOff>
      <xdr:row>107</xdr:row>
      <xdr:rowOff>51707</xdr:rowOff>
    </xdr:to>
    <xdr:cxnSp macro="">
      <xdr:nvCxnSpPr>
        <xdr:cNvPr id="938" name="直線コネクタ 937">
          <a:extLst>
            <a:ext uri="{FF2B5EF4-FFF2-40B4-BE49-F238E27FC236}">
              <a16:creationId xmlns:a16="http://schemas.microsoft.com/office/drawing/2014/main" id="{96AE056A-6689-4DAC-B2EA-86AC0D18A7A4}"/>
            </a:ext>
          </a:extLst>
        </xdr:cNvPr>
        <xdr:cNvCxnSpPr/>
      </xdr:nvCxnSpPr>
      <xdr:spPr>
        <a:xfrm>
          <a:off x="17213580" y="17985922"/>
          <a:ext cx="7747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169092</xdr:rowOff>
    </xdr:from>
    <xdr:to>
      <xdr:col>98</xdr:col>
      <xdr:colOff>38100</xdr:colOff>
      <xdr:row>107</xdr:row>
      <xdr:rowOff>99242</xdr:rowOff>
    </xdr:to>
    <xdr:sp macro="" textlink="">
      <xdr:nvSpPr>
        <xdr:cNvPr id="939" name="楕円 938">
          <a:extLst>
            <a:ext uri="{FF2B5EF4-FFF2-40B4-BE49-F238E27FC236}">
              <a16:creationId xmlns:a16="http://schemas.microsoft.com/office/drawing/2014/main" id="{7451020A-74A3-4E85-9150-4636A3A08F28}"/>
            </a:ext>
          </a:extLst>
        </xdr:cNvPr>
        <xdr:cNvSpPr/>
      </xdr:nvSpPr>
      <xdr:spPr>
        <a:xfrm>
          <a:off x="16388080" y="179389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48442</xdr:rowOff>
    </xdr:from>
    <xdr:to>
      <xdr:col>102</xdr:col>
      <xdr:colOff>114300</xdr:colOff>
      <xdr:row>107</xdr:row>
      <xdr:rowOff>48442</xdr:rowOff>
    </xdr:to>
    <xdr:cxnSp macro="">
      <xdr:nvCxnSpPr>
        <xdr:cNvPr id="940" name="直線コネクタ 939">
          <a:extLst>
            <a:ext uri="{FF2B5EF4-FFF2-40B4-BE49-F238E27FC236}">
              <a16:creationId xmlns:a16="http://schemas.microsoft.com/office/drawing/2014/main" id="{1733751C-2B88-491C-934A-D044C6EA7B64}"/>
            </a:ext>
          </a:extLst>
        </xdr:cNvPr>
        <xdr:cNvCxnSpPr/>
      </xdr:nvCxnSpPr>
      <xdr:spPr>
        <a:xfrm>
          <a:off x="16431260" y="17985922"/>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16164</xdr:rowOff>
    </xdr:from>
    <xdr:ext cx="469744" cy="259045"/>
    <xdr:sp macro="" textlink="">
      <xdr:nvSpPr>
        <xdr:cNvPr id="941" name="n_1aveValue【庁舎】&#10;一人当たり面積">
          <a:extLst>
            <a:ext uri="{FF2B5EF4-FFF2-40B4-BE49-F238E27FC236}">
              <a16:creationId xmlns:a16="http://schemas.microsoft.com/office/drawing/2014/main" id="{338067CA-83D6-49DD-A418-BAA72F785FE7}"/>
            </a:ext>
          </a:extLst>
        </xdr:cNvPr>
        <xdr:cNvSpPr txBox="1"/>
      </xdr:nvSpPr>
      <xdr:spPr>
        <a:xfrm>
          <a:off x="18561127" y="1745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22696</xdr:rowOff>
    </xdr:from>
    <xdr:ext cx="469744" cy="259045"/>
    <xdr:sp macro="" textlink="">
      <xdr:nvSpPr>
        <xdr:cNvPr id="942" name="n_2aveValue【庁舎】&#10;一人当たり面積">
          <a:extLst>
            <a:ext uri="{FF2B5EF4-FFF2-40B4-BE49-F238E27FC236}">
              <a16:creationId xmlns:a16="http://schemas.microsoft.com/office/drawing/2014/main" id="{D95FDE23-C967-4172-8D71-3F55CFFA24E1}"/>
            </a:ext>
          </a:extLst>
        </xdr:cNvPr>
        <xdr:cNvSpPr txBox="1"/>
      </xdr:nvSpPr>
      <xdr:spPr>
        <a:xfrm>
          <a:off x="17776267" y="1745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39025</xdr:rowOff>
    </xdr:from>
    <xdr:ext cx="469744" cy="259045"/>
    <xdr:sp macro="" textlink="">
      <xdr:nvSpPr>
        <xdr:cNvPr id="943" name="n_3aveValue【庁舎】&#10;一人当たり面積">
          <a:extLst>
            <a:ext uri="{FF2B5EF4-FFF2-40B4-BE49-F238E27FC236}">
              <a16:creationId xmlns:a16="http://schemas.microsoft.com/office/drawing/2014/main" id="{13F4D9A4-8DC2-4865-A317-2D754D4CF383}"/>
            </a:ext>
          </a:extLst>
        </xdr:cNvPr>
        <xdr:cNvSpPr txBox="1"/>
      </xdr:nvSpPr>
      <xdr:spPr>
        <a:xfrm>
          <a:off x="17001567" y="1747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42290</xdr:rowOff>
    </xdr:from>
    <xdr:ext cx="469744" cy="259045"/>
    <xdr:sp macro="" textlink="">
      <xdr:nvSpPr>
        <xdr:cNvPr id="944" name="n_4aveValue【庁舎】&#10;一人当たり面積">
          <a:extLst>
            <a:ext uri="{FF2B5EF4-FFF2-40B4-BE49-F238E27FC236}">
              <a16:creationId xmlns:a16="http://schemas.microsoft.com/office/drawing/2014/main" id="{BFD6DCEC-91E6-499B-92F6-4DFF8A2A93E3}"/>
            </a:ext>
          </a:extLst>
        </xdr:cNvPr>
        <xdr:cNvSpPr txBox="1"/>
      </xdr:nvSpPr>
      <xdr:spPr>
        <a:xfrm>
          <a:off x="16226867" y="1747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93634</xdr:rowOff>
    </xdr:from>
    <xdr:ext cx="469744" cy="259045"/>
    <xdr:sp macro="" textlink="">
      <xdr:nvSpPr>
        <xdr:cNvPr id="945" name="n_1mainValue【庁舎】&#10;一人当たり面積">
          <a:extLst>
            <a:ext uri="{FF2B5EF4-FFF2-40B4-BE49-F238E27FC236}">
              <a16:creationId xmlns:a16="http://schemas.microsoft.com/office/drawing/2014/main" id="{74641564-2B42-4982-AD2A-4B746BF7EC33}"/>
            </a:ext>
          </a:extLst>
        </xdr:cNvPr>
        <xdr:cNvSpPr txBox="1"/>
      </xdr:nvSpPr>
      <xdr:spPr>
        <a:xfrm>
          <a:off x="18561127" y="18031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93634</xdr:rowOff>
    </xdr:from>
    <xdr:ext cx="469744" cy="259045"/>
    <xdr:sp macro="" textlink="">
      <xdr:nvSpPr>
        <xdr:cNvPr id="946" name="n_2mainValue【庁舎】&#10;一人当たり面積">
          <a:extLst>
            <a:ext uri="{FF2B5EF4-FFF2-40B4-BE49-F238E27FC236}">
              <a16:creationId xmlns:a16="http://schemas.microsoft.com/office/drawing/2014/main" id="{609013C1-069D-4FD8-A279-24CC5377587F}"/>
            </a:ext>
          </a:extLst>
        </xdr:cNvPr>
        <xdr:cNvSpPr txBox="1"/>
      </xdr:nvSpPr>
      <xdr:spPr>
        <a:xfrm>
          <a:off x="17776267" y="18031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90369</xdr:rowOff>
    </xdr:from>
    <xdr:ext cx="469744" cy="259045"/>
    <xdr:sp macro="" textlink="">
      <xdr:nvSpPr>
        <xdr:cNvPr id="947" name="n_3mainValue【庁舎】&#10;一人当たり面積">
          <a:extLst>
            <a:ext uri="{FF2B5EF4-FFF2-40B4-BE49-F238E27FC236}">
              <a16:creationId xmlns:a16="http://schemas.microsoft.com/office/drawing/2014/main" id="{8F54D55E-CA20-470D-B466-D17920450492}"/>
            </a:ext>
          </a:extLst>
        </xdr:cNvPr>
        <xdr:cNvSpPr txBox="1"/>
      </xdr:nvSpPr>
      <xdr:spPr>
        <a:xfrm>
          <a:off x="17001567" y="1802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90369</xdr:rowOff>
    </xdr:from>
    <xdr:ext cx="469744" cy="259045"/>
    <xdr:sp macro="" textlink="">
      <xdr:nvSpPr>
        <xdr:cNvPr id="948" name="n_4mainValue【庁舎】&#10;一人当たり面積">
          <a:extLst>
            <a:ext uri="{FF2B5EF4-FFF2-40B4-BE49-F238E27FC236}">
              <a16:creationId xmlns:a16="http://schemas.microsoft.com/office/drawing/2014/main" id="{7ED03F8F-3581-4F5C-A424-76429FA9B4D9}"/>
            </a:ext>
          </a:extLst>
        </xdr:cNvPr>
        <xdr:cNvSpPr txBox="1"/>
      </xdr:nvSpPr>
      <xdr:spPr>
        <a:xfrm>
          <a:off x="16226867" y="1802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E25714D4-95C0-4CA8-A9B3-B6BD6B747D9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087A6FD8-BE9A-45EC-A68E-463258FEF3CB}"/>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3A66B564-BB7D-445D-B35F-544765C528F5}"/>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類似団体と比較して特に有形固定資産減価償却率が高くなっている施設は、図書館、市民会館及び庁舎である。</a:t>
          </a:r>
        </a:p>
        <a:p>
          <a:r>
            <a:rPr kumimoji="1" lang="ja-JP" altLang="en-US" sz="1300">
              <a:latin typeface="ＭＳ Ｐゴシック" panose="020B0600070205080204" pitchFamily="50" charset="-128"/>
              <a:ea typeface="ＭＳ Ｐゴシック" panose="020B0600070205080204" pitchFamily="50" charset="-128"/>
            </a:rPr>
            <a:t>図書館については、市内唯一の公共図書館として、また、市民の生涯学習や情報拠点として、今後も継続していく必要があるため、予防保全を含め、計画的な改修などを行い、長寿命化を図る必要がある。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市民会館については、公共施設個別施設計画に基づき令和</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年度に文化センターの大規模改修工事を予定している。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庁舎については、庁舎整備基本計画に基づき、令和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年度に第</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期工事完了を予定しており、続いて令和</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年度に第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期工事完了を予定している。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その他施設においても、老朽化した施設を公共施設再配置計画で定めた継続、廃止等の方針に従い、施設の保有量を減らした上で、継続施設については公共施設個別施設計画に基づく改修等を実施していく。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千葉県四街道市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96,479
93,110
34.52
37,839,687
35,290,191
1,709,448
18,724,454
20,506,960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財政力指数は、基準財政需要額が社会福祉費や高齢者保健福祉費の増加により、前年度より約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増加し、基準財政収入額が市町村民税（所得割）の増加に伴い前年度より約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％増加している。基準財政需要額の伸び率が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基準財政</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収入額を上回っているため、</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0.03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0.74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今後も、市税徴収率の向上や事業等の見直しにより、財政基盤の強化に努める</a:t>
          </a:r>
          <a:r>
            <a:rPr kumimoji="1" lang="ja-JP" altLang="ja-JP" sz="1100" b="0" i="0" baseline="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15875</xdr:rowOff>
    </xdr:from>
    <xdr:to>
      <xdr:col>23</xdr:col>
      <xdr:colOff>133350</xdr:colOff>
      <xdr:row>41</xdr:row>
      <xdr:rowOff>76200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45325"/>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147108</xdr:rowOff>
    </xdr:from>
    <xdr:to>
      <xdr:col>19</xdr:col>
      <xdr:colOff>133350</xdr:colOff>
      <xdr:row>41</xdr:row>
      <xdr:rowOff>15875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051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86783</xdr:rowOff>
    </xdr:from>
    <xdr:to>
      <xdr:col>15</xdr:col>
      <xdr:colOff>82550</xdr:colOff>
      <xdr:row>40</xdr:row>
      <xdr:rowOff>147108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4478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86783</xdr:rowOff>
    </xdr:from>
    <xdr:to>
      <xdr:col>11</xdr:col>
      <xdr:colOff>31750</xdr:colOff>
      <xdr:row>40</xdr:row>
      <xdr:rowOff>106892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9447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41927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136525</xdr:rowOff>
    </xdr:from>
    <xdr:to>
      <xdr:col>19</xdr:col>
      <xdr:colOff>184150</xdr:colOff>
      <xdr:row>41</xdr:row>
      <xdr:rowOff>66675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76852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6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96308</xdr:rowOff>
    </xdr:from>
    <xdr:to>
      <xdr:col>15</xdr:col>
      <xdr:colOff>133350</xdr:colOff>
      <xdr:row>41</xdr:row>
      <xdr:rowOff>26458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36635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35983</xdr:rowOff>
    </xdr:from>
    <xdr:to>
      <xdr:col>11</xdr:col>
      <xdr:colOff>82550</xdr:colOff>
      <xdr:row>40</xdr:row>
      <xdr:rowOff>137583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147760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56092</xdr:rowOff>
    </xdr:from>
    <xdr:to>
      <xdr:col>7</xdr:col>
      <xdr:colOff>31750</xdr:colOff>
      <xdr:row>40</xdr:row>
      <xdr:rowOff>157692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167869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扶助費の増加や庁舎建替えに伴う起債の償還による公債費の増加に</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増加したが、継続して類似団体平均を下回っている。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今後も収支改善への取組みをさらに促進することに加え、行財政改革推進計画に基づき、行政運営の効率化を進めていくことで、さらなる経費削減・財源確保に努める。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42164</xdr:rowOff>
    </xdr:from>
    <xdr:to>
      <xdr:col>23</xdr:col>
      <xdr:colOff>133350</xdr:colOff>
      <xdr:row>61</xdr:row>
      <xdr:rowOff>119380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500614"/>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18813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4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124460</xdr:rowOff>
    </xdr:from>
    <xdr:to>
      <xdr:col>19</xdr:col>
      <xdr:colOff>133350</xdr:colOff>
      <xdr:row>61</xdr:row>
      <xdr:rowOff>42164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240010"/>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60723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90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124460</xdr:rowOff>
    </xdr:from>
    <xdr:to>
      <xdr:col>15</xdr:col>
      <xdr:colOff>82550</xdr:colOff>
      <xdr:row>62</xdr:row>
      <xdr:rowOff>73406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240010"/>
          <a:ext cx="889000" cy="46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58437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73406</xdr:rowOff>
    </xdr:from>
    <xdr:to>
      <xdr:col>11</xdr:col>
      <xdr:colOff>31750</xdr:colOff>
      <xdr:row>63</xdr:row>
      <xdr:rowOff>17780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703306"/>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1541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68580</xdr:rowOff>
    </xdr:from>
    <xdr:to>
      <xdr:col>23</xdr:col>
      <xdr:colOff>184150</xdr:colOff>
      <xdr:row>61</xdr:row>
      <xdr:rowOff>170180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85107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37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162814</xdr:rowOff>
    </xdr:from>
    <xdr:to>
      <xdr:col>19</xdr:col>
      <xdr:colOff>184150</xdr:colOff>
      <xdr:row>61</xdr:row>
      <xdr:rowOff>92964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44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103141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218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73660</xdr:rowOff>
    </xdr:from>
    <xdr:to>
      <xdr:col>15</xdr:col>
      <xdr:colOff>133350</xdr:colOff>
      <xdr:row>60</xdr:row>
      <xdr:rowOff>3810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13987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22606</xdr:rowOff>
    </xdr:from>
    <xdr:to>
      <xdr:col>11</xdr:col>
      <xdr:colOff>82550</xdr:colOff>
      <xdr:row>62</xdr:row>
      <xdr:rowOff>124206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6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134383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42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138430</xdr:rowOff>
    </xdr:from>
    <xdr:to>
      <xdr:col>7</xdr:col>
      <xdr:colOff>31750</xdr:colOff>
      <xdr:row>63</xdr:row>
      <xdr:rowOff>68580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53357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[115,853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１人当たり人件費・物件費等決算額は、昨年度より微減しており、依然として類似団体平均よりも低い水準となっている。人件費については、今後も必要な業務量に応じた適正な定員管理を努めるとともに、適正な給与水準の確保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146664</xdr:rowOff>
    </xdr:from>
    <xdr:to>
      <xdr:col>23</xdr:col>
      <xdr:colOff>133350</xdr:colOff>
      <xdr:row>82</xdr:row>
      <xdr:rowOff>52941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034114"/>
          <a:ext cx="838200" cy="7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94163</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53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52941</xdr:rowOff>
    </xdr:from>
    <xdr:to>
      <xdr:col>19</xdr:col>
      <xdr:colOff>133350</xdr:colOff>
      <xdr:row>82</xdr:row>
      <xdr:rowOff>53008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111841"/>
          <a:ext cx="889000" cy="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39474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69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111500</xdr:rowOff>
    </xdr:from>
    <xdr:to>
      <xdr:col>15</xdr:col>
      <xdr:colOff>82550</xdr:colOff>
      <xdr:row>82</xdr:row>
      <xdr:rowOff>53008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98950"/>
          <a:ext cx="889000" cy="11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1416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3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77274</xdr:rowOff>
    </xdr:from>
    <xdr:to>
      <xdr:col>11</xdr:col>
      <xdr:colOff>31750</xdr:colOff>
      <xdr:row>81</xdr:row>
      <xdr:rowOff>111500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64724"/>
          <a:ext cx="889000" cy="34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94792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5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156567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4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95864</xdr:rowOff>
    </xdr:from>
    <xdr:to>
      <xdr:col>23</xdr:col>
      <xdr:colOff>184150</xdr:colOff>
      <xdr:row>82</xdr:row>
      <xdr:rowOff>26014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98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112391</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28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2141</xdr:rowOff>
    </xdr:from>
    <xdr:to>
      <xdr:col>19</xdr:col>
      <xdr:colOff>184150</xdr:colOff>
      <xdr:row>82</xdr:row>
      <xdr:rowOff>103741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6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113918</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299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2208</xdr:rowOff>
    </xdr:from>
    <xdr:to>
      <xdr:col>15</xdr:col>
      <xdr:colOff>133350</xdr:colOff>
      <xdr:row>82</xdr:row>
      <xdr:rowOff>103808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6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113985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82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60700</xdr:rowOff>
    </xdr:from>
    <xdr:to>
      <xdr:col>11</xdr:col>
      <xdr:colOff>82550</xdr:colOff>
      <xdr:row>81</xdr:row>
      <xdr:rowOff>162300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4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1027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1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26474</xdr:rowOff>
    </xdr:from>
    <xdr:to>
      <xdr:col>7</xdr:col>
      <xdr:colOff>31750</xdr:colOff>
      <xdr:row>81</xdr:row>
      <xdr:rowOff>128074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1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138251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82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職員構成の変動などから、ラスパイレス指数は前年度より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減少したが、依然として類似団体の平均よりも高い数値で推移している。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今後も、引き続き適正な水準の確保に努める。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10584</xdr:rowOff>
    </xdr:from>
    <xdr:to>
      <xdr:col>81</xdr:col>
      <xdr:colOff>44450</xdr:colOff>
      <xdr:row>87</xdr:row>
      <xdr:rowOff>131234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926734"/>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57802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5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91016</xdr:rowOff>
    </xdr:from>
    <xdr:to>
      <xdr:col>77</xdr:col>
      <xdr:colOff>44450</xdr:colOff>
      <xdr:row>87</xdr:row>
      <xdr:rowOff>131234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50071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153052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38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81491</xdr:rowOff>
    </xdr:from>
    <xdr:to>
      <xdr:col>72</xdr:col>
      <xdr:colOff>203200</xdr:colOff>
      <xdr:row>87</xdr:row>
      <xdr:rowOff>91016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826191"/>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81491</xdr:rowOff>
    </xdr:from>
    <xdr:to>
      <xdr:col>68</xdr:col>
      <xdr:colOff>152400</xdr:colOff>
      <xdr:row>86</xdr:row>
      <xdr:rowOff>161925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82619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21818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131234</xdr:rowOff>
    </xdr:from>
    <xdr:to>
      <xdr:col>81</xdr:col>
      <xdr:colOff>95250</xdr:colOff>
      <xdr:row>87</xdr:row>
      <xdr:rowOff>61384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103311</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84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80434</xdr:rowOff>
    </xdr:from>
    <xdr:to>
      <xdr:col>77</xdr:col>
      <xdr:colOff>95250</xdr:colOff>
      <xdr:row>88</xdr:row>
      <xdr:rowOff>10584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166811</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082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40216</xdr:rowOff>
    </xdr:from>
    <xdr:to>
      <xdr:col>73</xdr:col>
      <xdr:colOff>44450</xdr:colOff>
      <xdr:row>87</xdr:row>
      <xdr:rowOff>141816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126593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30691</xdr:rowOff>
    </xdr:from>
    <xdr:to>
      <xdr:col>68</xdr:col>
      <xdr:colOff>203200</xdr:colOff>
      <xdr:row>86</xdr:row>
      <xdr:rowOff>132291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117068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861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111125</xdr:rowOff>
    </xdr:from>
    <xdr:to>
      <xdr:col>64</xdr:col>
      <xdr:colOff>152400</xdr:colOff>
      <xdr:row>87</xdr:row>
      <xdr:rowOff>41275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26052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人当たりの職員数は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人となり、前年度よりも減少した。これまでの定員適正化の取り組みにより、類似団体の平均を下回る状況が続いている。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今後も、拡大する行政需要や、複雑化・多様化する行政課題に対応するため、必要な業務量に応じた適正な定員管理に努める。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119909</xdr:rowOff>
    </xdr:from>
    <xdr:to>
      <xdr:col>81</xdr:col>
      <xdr:colOff>44450</xdr:colOff>
      <xdr:row>60</xdr:row>
      <xdr:rowOff>140018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406909"/>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151782</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38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123931</xdr:rowOff>
    </xdr:from>
    <xdr:to>
      <xdr:col>77</xdr:col>
      <xdr:colOff>44450</xdr:colOff>
      <xdr:row>60</xdr:row>
      <xdr:rowOff>140018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410931"/>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78546</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536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123931</xdr:rowOff>
    </xdr:from>
    <xdr:to>
      <xdr:col>72</xdr:col>
      <xdr:colOff>203200</xdr:colOff>
      <xdr:row>60</xdr:row>
      <xdr:rowOff>129963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410931"/>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72513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123931</xdr:rowOff>
    </xdr:from>
    <xdr:to>
      <xdr:col>68</xdr:col>
      <xdr:colOff>152400</xdr:colOff>
      <xdr:row>60</xdr:row>
      <xdr:rowOff>129963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410931"/>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46372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32296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69109</xdr:rowOff>
    </xdr:from>
    <xdr:to>
      <xdr:col>81</xdr:col>
      <xdr:colOff>95250</xdr:colOff>
      <xdr:row>60</xdr:row>
      <xdr:rowOff>170709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35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85636</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201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89218</xdr:rowOff>
    </xdr:from>
    <xdr:to>
      <xdr:col>77</xdr:col>
      <xdr:colOff>95250</xdr:colOff>
      <xdr:row>61</xdr:row>
      <xdr:rowOff>19368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7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29545</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145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73131</xdr:rowOff>
    </xdr:from>
    <xdr:to>
      <xdr:col>73</xdr:col>
      <xdr:colOff>44450</xdr:colOff>
      <xdr:row>61</xdr:row>
      <xdr:rowOff>3281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6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13458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129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79163</xdr:rowOff>
    </xdr:from>
    <xdr:to>
      <xdr:col>68</xdr:col>
      <xdr:colOff>203200</xdr:colOff>
      <xdr:row>61</xdr:row>
      <xdr:rowOff>9313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19490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73131</xdr:rowOff>
    </xdr:from>
    <xdr:to>
      <xdr:col>64</xdr:col>
      <xdr:colOff>152400</xdr:colOff>
      <xdr:row>61</xdr:row>
      <xdr:rowOff>3281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6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13458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129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庁舎建替えに伴う起債の償還による公債費の増加により</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実質公債費比率は</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％となり、前年度から</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a:t>
          </a:r>
          <a:r>
            <a:rPr kumimoji="0"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庁舎建替え</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他、</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施設</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の改修なども予定されているため、国・県支出金や基金の活用により発行額を抑制しつつ、有利な起債を活用することなどにより、負担を抑制していく。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24977</xdr:rowOff>
    </xdr:from>
    <xdr:to>
      <xdr:col>81</xdr:col>
      <xdr:colOff>44450</xdr:colOff>
      <xdr:row>39</xdr:row>
      <xdr:rowOff>57150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671152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24977</xdr:rowOff>
    </xdr:from>
    <xdr:to>
      <xdr:col>77</xdr:col>
      <xdr:colOff>44450</xdr:colOff>
      <xdr:row>39</xdr:row>
      <xdr:rowOff>41063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290800" y="671152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41063</xdr:rowOff>
    </xdr:from>
    <xdr:to>
      <xdr:col>72</xdr:col>
      <xdr:colOff>203200</xdr:colOff>
      <xdr:row>39</xdr:row>
      <xdr:rowOff>89323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672761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47431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89323</xdr:rowOff>
    </xdr:from>
    <xdr:to>
      <xdr:col>68</xdr:col>
      <xdr:colOff>152400</xdr:colOff>
      <xdr:row>39</xdr:row>
      <xdr:rowOff>129540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677587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95690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6350</xdr:rowOff>
    </xdr:from>
    <xdr:to>
      <xdr:col>81</xdr:col>
      <xdr:colOff>95250</xdr:colOff>
      <xdr:row>39</xdr:row>
      <xdr:rowOff>107950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22877</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145627</xdr:rowOff>
    </xdr:from>
    <xdr:to>
      <xdr:col>77</xdr:col>
      <xdr:colOff>95250</xdr:colOff>
      <xdr:row>39</xdr:row>
      <xdr:rowOff>75777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6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85954</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429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161713</xdr:rowOff>
    </xdr:from>
    <xdr:to>
      <xdr:col>73</xdr:col>
      <xdr:colOff>44450</xdr:colOff>
      <xdr:row>39</xdr:row>
      <xdr:rowOff>91863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67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102040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44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38523</xdr:rowOff>
    </xdr:from>
    <xdr:to>
      <xdr:col>68</xdr:col>
      <xdr:colOff>203200</xdr:colOff>
      <xdr:row>39</xdr:row>
      <xdr:rowOff>140123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72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150300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49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78740</xdr:rowOff>
    </xdr:from>
    <xdr:to>
      <xdr:col>64</xdr:col>
      <xdr:colOff>152400</xdr:colOff>
      <xdr:row>40</xdr:row>
      <xdr:rowOff>8890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19067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前年度に引き続き、地方債残高などによる将来負担すべき債務</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24,507,583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千円）より、充当可能基金などによる充当可能財源（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32,243,414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千円）が上回っているため、将来負担比率はマイナスとなっている。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今後も行財政改革推進計画に則り、引き続き事業の見直しを行い、持続可能な財政基盤を維持していく</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53901</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827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162258</xdr:rowOff>
    </xdr:from>
    <xdr:to>
      <xdr:col>73</xdr:col>
      <xdr:colOff>44450</xdr:colOff>
      <xdr:row>14</xdr:row>
      <xdr:rowOff>92408</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96520</xdr:rowOff>
    </xdr:from>
    <xdr:to>
      <xdr:col>68</xdr:col>
      <xdr:colOff>203200</xdr:colOff>
      <xdr:row>15</xdr:row>
      <xdr:rowOff>26670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36847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56381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285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千葉県四街道市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96,479
93,110
34.52
37,839,687
35,290,191
1,709,448
18,724,454
20,506,960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人件費に係る経常収支比率は、前年度と比較すると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ポイント減少しているが、類似団体との比較においては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ポイント高くなっている。これは、ごみ処理業務及び消防業務を直営していることに加え、行政需要の拡大や、複雑・多様化する行政課題への対応により、業務量が増加したことが主な原因である。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今後も必要な業務量に応じた適正な定員管理に努めるとともに、給与水準の適正化に努める。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78014</xdr:rowOff>
    </xdr:from>
    <xdr:to>
      <xdr:col>24</xdr:col>
      <xdr:colOff>25400</xdr:colOff>
      <xdr:row>36</xdr:row>
      <xdr:rowOff>97608</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250214"/>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162940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9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19231</xdr:rowOff>
    </xdr:from>
    <xdr:to>
      <xdr:col>19</xdr:col>
      <xdr:colOff>187325</xdr:colOff>
      <xdr:row>36</xdr:row>
      <xdr:rowOff>97608</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191431"/>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80208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09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19231</xdr:rowOff>
    </xdr:from>
    <xdr:to>
      <xdr:col>15</xdr:col>
      <xdr:colOff>98425</xdr:colOff>
      <xdr:row>37</xdr:row>
      <xdr:rowOff>24130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191431"/>
          <a:ext cx="8890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24130</xdr:rowOff>
    </xdr:from>
    <xdr:to>
      <xdr:col>11</xdr:col>
      <xdr:colOff>9525</xdr:colOff>
      <xdr:row>37</xdr:row>
      <xdr:rowOff>24130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367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41020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27214</xdr:rowOff>
    </xdr:from>
    <xdr:to>
      <xdr:col>24</xdr:col>
      <xdr:colOff>76200</xdr:colOff>
      <xdr:row>36</xdr:row>
      <xdr:rowOff>128814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170741</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17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46808</xdr:rowOff>
    </xdr:from>
    <xdr:to>
      <xdr:col>20</xdr:col>
      <xdr:colOff>38100</xdr:colOff>
      <xdr:row>36</xdr:row>
      <xdr:rowOff>148408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21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133185</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305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139881</xdr:rowOff>
    </xdr:from>
    <xdr:to>
      <xdr:col>15</xdr:col>
      <xdr:colOff>149225</xdr:colOff>
      <xdr:row>36</xdr:row>
      <xdr:rowOff>70031</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4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54808</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227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144780</xdr:rowOff>
    </xdr:from>
    <xdr:to>
      <xdr:col>11</xdr:col>
      <xdr:colOff>60325</xdr:colOff>
      <xdr:row>37</xdr:row>
      <xdr:rowOff>74930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ごみ処理業務を市単独で担っていることから、ごみ処理施設の運転管理などの委託料のウエイトが大きいため、依然として類似団体内平均より大幅に高い。</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ポイント減少したものの、ほぼ横ばいで推移している。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今後も引き続き、既存の事業の見直しや仕様・設計の見直し等により縮減し、必要性を考慮しつつ、さらなる改善に努める。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72136</xdr:rowOff>
    </xdr:from>
    <xdr:to>
      <xdr:col>82</xdr:col>
      <xdr:colOff>107950</xdr:colOff>
      <xdr:row>18</xdr:row>
      <xdr:rowOff>81280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15823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152163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23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143002</xdr:rowOff>
    </xdr:from>
    <xdr:to>
      <xdr:col>78</xdr:col>
      <xdr:colOff>69850</xdr:colOff>
      <xdr:row>18</xdr:row>
      <xdr:rowOff>81280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5765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143002</xdr:rowOff>
    </xdr:from>
    <xdr:to>
      <xdr:col>73</xdr:col>
      <xdr:colOff>180975</xdr:colOff>
      <xdr:row>18</xdr:row>
      <xdr:rowOff>117856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05765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117856</xdr:rowOff>
    </xdr:from>
    <xdr:to>
      <xdr:col>69</xdr:col>
      <xdr:colOff>92075</xdr:colOff>
      <xdr:row>18</xdr:row>
      <xdr:rowOff>136144</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2039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11955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21336</xdr:rowOff>
    </xdr:from>
    <xdr:to>
      <xdr:col>82</xdr:col>
      <xdr:colOff>158750</xdr:colOff>
      <xdr:row>18</xdr:row>
      <xdr:rowOff>122936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0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164863</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7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30480</xdr:rowOff>
    </xdr:from>
    <xdr:to>
      <xdr:col>78</xdr:col>
      <xdr:colOff>120650</xdr:colOff>
      <xdr:row>18</xdr:row>
      <xdr:rowOff>132080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116857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0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92202</xdr:rowOff>
    </xdr:from>
    <xdr:to>
      <xdr:col>74</xdr:col>
      <xdr:colOff>31750</xdr:colOff>
      <xdr:row>18</xdr:row>
      <xdr:rowOff>22352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7129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9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67056</xdr:rowOff>
    </xdr:from>
    <xdr:to>
      <xdr:col>69</xdr:col>
      <xdr:colOff>142875</xdr:colOff>
      <xdr:row>18</xdr:row>
      <xdr:rowOff>168656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15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153433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2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85344</xdr:rowOff>
    </xdr:from>
    <xdr:to>
      <xdr:col>65</xdr:col>
      <xdr:colOff>53975</xdr:colOff>
      <xdr:row>19</xdr:row>
      <xdr:rowOff>15494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7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271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5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保育所や子ども医療費等の子育て施策に力を入れていることから児童福祉費のウエイトが高く、類似団体内平均よりも高い水準で推移している。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年度は、高校生等に対する医療費助成を開始したことなどから前年度より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なお、扶助費全体決算額としては年々増加傾向であることから、適正な運用を徹底し、縮減に努める。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8890</xdr:rowOff>
    </xdr:from>
    <xdr:to>
      <xdr:col>24</xdr:col>
      <xdr:colOff>25400</xdr:colOff>
      <xdr:row>57</xdr:row>
      <xdr:rowOff>85090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815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69867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27940</xdr:rowOff>
    </xdr:from>
    <xdr:to>
      <xdr:col>19</xdr:col>
      <xdr:colOff>187325</xdr:colOff>
      <xdr:row>57</xdr:row>
      <xdr:rowOff>8890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291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104157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27940</xdr:rowOff>
    </xdr:from>
    <xdr:to>
      <xdr:col>15</xdr:col>
      <xdr:colOff>98425</xdr:colOff>
      <xdr:row>57</xdr:row>
      <xdr:rowOff>8890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291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66057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8890</xdr:rowOff>
    </xdr:from>
    <xdr:to>
      <xdr:col>11</xdr:col>
      <xdr:colOff>9525</xdr:colOff>
      <xdr:row>57</xdr:row>
      <xdr:rowOff>39370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815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96537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142257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6367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129540</xdr:rowOff>
    </xdr:from>
    <xdr:to>
      <xdr:col>20</xdr:col>
      <xdr:colOff>38100</xdr:colOff>
      <xdr:row>57</xdr:row>
      <xdr:rowOff>59690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44467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148590</xdr:rowOff>
    </xdr:from>
    <xdr:to>
      <xdr:col>15</xdr:col>
      <xdr:colOff>149225</xdr:colOff>
      <xdr:row>56</xdr:row>
      <xdr:rowOff>78740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63517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129540</xdr:rowOff>
    </xdr:from>
    <xdr:to>
      <xdr:col>11</xdr:col>
      <xdr:colOff>60325</xdr:colOff>
      <xdr:row>57</xdr:row>
      <xdr:rowOff>59690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44467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160020</xdr:rowOff>
    </xdr:from>
    <xdr:to>
      <xdr:col>6</xdr:col>
      <xdr:colOff>171450</xdr:colOff>
      <xdr:row>57</xdr:row>
      <xdr:rowOff>90170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74947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その他の主な構成項目は特別会計への繰出金である。国民健康保険特別会計</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への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繰出金は減少したが、介護保険特別会計</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及び後期高齢者医療特別会計</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への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繰出金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が増加したことから前年度より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高齢化の進展などから、繰出金の増加傾向は継続すると</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見込まれる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ため、他の費目で縮減し、経常収支比率の改善に努める。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80735</xdr:rowOff>
    </xdr:from>
    <xdr:to>
      <xdr:col>82</xdr:col>
      <xdr:colOff>107950</xdr:colOff>
      <xdr:row>57</xdr:row>
      <xdr:rowOff>113393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533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141712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48078</xdr:rowOff>
    </xdr:from>
    <xdr:to>
      <xdr:col>78</xdr:col>
      <xdr:colOff>69850</xdr:colOff>
      <xdr:row>57</xdr:row>
      <xdr:rowOff>80735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207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32855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48078</xdr:rowOff>
    </xdr:from>
    <xdr:to>
      <xdr:col>73</xdr:col>
      <xdr:colOff>180975</xdr:colOff>
      <xdr:row>58</xdr:row>
      <xdr:rowOff>39915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20728"/>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39915</xdr:rowOff>
    </xdr:from>
    <xdr:to>
      <xdr:col>69</xdr:col>
      <xdr:colOff>92075</xdr:colOff>
      <xdr:row>58</xdr:row>
      <xdr:rowOff>39915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984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119942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62593</xdr:rowOff>
    </xdr:from>
    <xdr:to>
      <xdr:col>82</xdr:col>
      <xdr:colOff>158750</xdr:colOff>
      <xdr:row>57</xdr:row>
      <xdr:rowOff>164193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34670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0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29935</xdr:rowOff>
    </xdr:from>
    <xdr:to>
      <xdr:col>78</xdr:col>
      <xdr:colOff>120650</xdr:colOff>
      <xdr:row>57</xdr:row>
      <xdr:rowOff>131535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116312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168728</xdr:rowOff>
    </xdr:from>
    <xdr:to>
      <xdr:col>74</xdr:col>
      <xdr:colOff>31750</xdr:colOff>
      <xdr:row>57</xdr:row>
      <xdr:rowOff>98878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83655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160565</xdr:rowOff>
    </xdr:from>
    <xdr:to>
      <xdr:col>69</xdr:col>
      <xdr:colOff>142875</xdr:colOff>
      <xdr:row>58</xdr:row>
      <xdr:rowOff>90715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75492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75492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消防業務やごみ処理業務を市単独で担っていることから、一部事務組合等に対する負担金額が少なく、類似団体内平均よりも低い値で推移している。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補助費等は下水道事業会計負担金が増加したことから前年度より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今後も引き続き、既存の事業の見直しや仕様・設計の見直し等により縮減し、必要性を考慮しつつ、さらなる改善に努める。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165100</xdr:rowOff>
    </xdr:from>
    <xdr:to>
      <xdr:col>82</xdr:col>
      <xdr:colOff>107950</xdr:colOff>
      <xdr:row>35</xdr:row>
      <xdr:rowOff>8890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59944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2557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51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157480</xdr:rowOff>
    </xdr:from>
    <xdr:to>
      <xdr:col>78</xdr:col>
      <xdr:colOff>69850</xdr:colOff>
      <xdr:row>34</xdr:row>
      <xdr:rowOff>165100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5986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109237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157480</xdr:rowOff>
    </xdr:from>
    <xdr:to>
      <xdr:col>73</xdr:col>
      <xdr:colOff>180975</xdr:colOff>
      <xdr:row>35</xdr:row>
      <xdr:rowOff>39370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59867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39370</xdr:rowOff>
    </xdr:from>
    <xdr:to>
      <xdr:col>69</xdr:col>
      <xdr:colOff>92075</xdr:colOff>
      <xdr:row>35</xdr:row>
      <xdr:rowOff>92710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0401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170197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147337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129540</xdr:rowOff>
    </xdr:from>
    <xdr:to>
      <xdr:col>82</xdr:col>
      <xdr:colOff>158750</xdr:colOff>
      <xdr:row>35</xdr:row>
      <xdr:rowOff>59690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38117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86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114300</xdr:rowOff>
    </xdr:from>
    <xdr:to>
      <xdr:col>78</xdr:col>
      <xdr:colOff>120650</xdr:colOff>
      <xdr:row>35</xdr:row>
      <xdr:rowOff>44450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54627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71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106680</xdr:rowOff>
    </xdr:from>
    <xdr:to>
      <xdr:col>74</xdr:col>
      <xdr:colOff>31750</xdr:colOff>
      <xdr:row>35</xdr:row>
      <xdr:rowOff>36830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47007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160020</xdr:rowOff>
    </xdr:from>
    <xdr:to>
      <xdr:col>69</xdr:col>
      <xdr:colOff>142875</xdr:colOff>
      <xdr:row>35</xdr:row>
      <xdr:rowOff>90170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100347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41910</xdr:rowOff>
    </xdr:from>
    <xdr:to>
      <xdr:col>65</xdr:col>
      <xdr:colOff>53975</xdr:colOff>
      <xdr:row>35</xdr:row>
      <xdr:rowOff>143510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153687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庁舎建替えに伴う起債の償還による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72,767</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臨時財政対策債の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+66,467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千円）などにより、前年度より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庁舎建替えの他、</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施設の改修なども予定されているため、国・県支出金や基金の活用により発行額を抑制しつつ、有利な起債を活用することなどにより、負担を抑制していく。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168911</xdr:rowOff>
    </xdr:from>
    <xdr:to>
      <xdr:col>24</xdr:col>
      <xdr:colOff>25400</xdr:colOff>
      <xdr:row>76</xdr:row>
      <xdr:rowOff>35561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02766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123190</xdr:rowOff>
    </xdr:from>
    <xdr:to>
      <xdr:col>19</xdr:col>
      <xdr:colOff>187325</xdr:colOff>
      <xdr:row>75</xdr:row>
      <xdr:rowOff>168911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2981940"/>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123190</xdr:rowOff>
    </xdr:from>
    <xdr:to>
      <xdr:col>15</xdr:col>
      <xdr:colOff>98425</xdr:colOff>
      <xdr:row>76</xdr:row>
      <xdr:rowOff>35561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2981940"/>
          <a:ext cx="889000" cy="8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35561</xdr:rowOff>
    </xdr:from>
    <xdr:to>
      <xdr:col>11</xdr:col>
      <xdr:colOff>9525</xdr:colOff>
      <xdr:row>76</xdr:row>
      <xdr:rowOff>119380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065761"/>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156211</xdr:rowOff>
    </xdr:from>
    <xdr:to>
      <xdr:col>24</xdr:col>
      <xdr:colOff>76200</xdr:colOff>
      <xdr:row>76</xdr:row>
      <xdr:rowOff>86361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1287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118110</xdr:rowOff>
    </xdr:from>
    <xdr:to>
      <xdr:col>20</xdr:col>
      <xdr:colOff>38100</xdr:colOff>
      <xdr:row>76</xdr:row>
      <xdr:rowOff>48261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58437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74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72390</xdr:rowOff>
    </xdr:from>
    <xdr:to>
      <xdr:col>15</xdr:col>
      <xdr:colOff>149225</xdr:colOff>
      <xdr:row>76</xdr:row>
      <xdr:rowOff>2539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12717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156211</xdr:rowOff>
    </xdr:from>
    <xdr:to>
      <xdr:col>11</xdr:col>
      <xdr:colOff>60325</xdr:colOff>
      <xdr:row>76</xdr:row>
      <xdr:rowOff>86361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96537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68580</xdr:rowOff>
    </xdr:from>
    <xdr:to>
      <xdr:col>6</xdr:col>
      <xdr:colOff>171450</xdr:colOff>
      <xdr:row>76</xdr:row>
      <xdr:rowOff>170180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8907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類似団体の平均よりも</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回っている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ものの、前年度より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kumimoji="0"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扶助費及び繰出金の増加が要因となっていることから、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適正な運用を徹底し、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経常収支比率の改善に努める。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75564</xdr:rowOff>
    </xdr:from>
    <xdr:to>
      <xdr:col>82</xdr:col>
      <xdr:colOff>107950</xdr:colOff>
      <xdr:row>76</xdr:row>
      <xdr:rowOff>138430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105764"/>
          <a:ext cx="8382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144145</xdr:rowOff>
    </xdr:from>
    <xdr:to>
      <xdr:col>78</xdr:col>
      <xdr:colOff>69850</xdr:colOff>
      <xdr:row>76</xdr:row>
      <xdr:rowOff>75564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831445"/>
          <a:ext cx="889000" cy="27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144145</xdr:rowOff>
    </xdr:from>
    <xdr:to>
      <xdr:col>73</xdr:col>
      <xdr:colOff>180975</xdr:colOff>
      <xdr:row>77</xdr:row>
      <xdr:rowOff>115570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831445"/>
          <a:ext cx="889000" cy="48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139716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99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115570</xdr:rowOff>
    </xdr:from>
    <xdr:to>
      <xdr:col>69</xdr:col>
      <xdr:colOff>92075</xdr:colOff>
      <xdr:row>78</xdr:row>
      <xdr:rowOff>18414</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317220"/>
          <a:ext cx="8890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87630</xdr:rowOff>
    </xdr:from>
    <xdr:to>
      <xdr:col>82</xdr:col>
      <xdr:colOff>158750</xdr:colOff>
      <xdr:row>77</xdr:row>
      <xdr:rowOff>17780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104157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24764</xdr:rowOff>
    </xdr:from>
    <xdr:to>
      <xdr:col>78</xdr:col>
      <xdr:colOff>120650</xdr:colOff>
      <xdr:row>76</xdr:row>
      <xdr:rowOff>126364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05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136542</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823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93345</xdr:rowOff>
    </xdr:from>
    <xdr:to>
      <xdr:col>74</xdr:col>
      <xdr:colOff>31750</xdr:colOff>
      <xdr:row>75</xdr:row>
      <xdr:rowOff>23495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78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33672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54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64770</xdr:rowOff>
    </xdr:from>
    <xdr:to>
      <xdr:col>69</xdr:col>
      <xdr:colOff>142875</xdr:colOff>
      <xdr:row>77</xdr:row>
      <xdr:rowOff>166370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151147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139064</xdr:rowOff>
    </xdr:from>
    <xdr:to>
      <xdr:col>65</xdr:col>
      <xdr:colOff>53975</xdr:colOff>
      <xdr:row>78</xdr:row>
      <xdr:rowOff>69214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34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53991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427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千葉県四街道市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73838</xdr:rowOff>
    </xdr:from>
    <xdr:to>
      <xdr:col>29</xdr:col>
      <xdr:colOff>127000</xdr:colOff>
      <xdr:row>18</xdr:row>
      <xdr:rowOff>85877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07563"/>
          <a:ext cx="647700" cy="120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157535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7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85877</xdr:rowOff>
    </xdr:from>
    <xdr:to>
      <xdr:col>26</xdr:col>
      <xdr:colOff>50800</xdr:colOff>
      <xdr:row>18</xdr:row>
      <xdr:rowOff>94475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19602"/>
          <a:ext cx="698500" cy="85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111269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30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94475</xdr:rowOff>
    </xdr:from>
    <xdr:to>
      <xdr:col>22</xdr:col>
      <xdr:colOff>114300</xdr:colOff>
      <xdr:row>18</xdr:row>
      <xdr:rowOff>94996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28200"/>
          <a:ext cx="698500" cy="5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113491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94996</xdr:rowOff>
    </xdr:from>
    <xdr:to>
      <xdr:col>18</xdr:col>
      <xdr:colOff>177800</xdr:colOff>
      <xdr:row>18</xdr:row>
      <xdr:rowOff>101714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28721"/>
          <a:ext cx="698500" cy="67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132122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4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154424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3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23038</xdr:rowOff>
    </xdr:from>
    <xdr:to>
      <xdr:col>29</xdr:col>
      <xdr:colOff>177800</xdr:colOff>
      <xdr:row>18</xdr:row>
      <xdr:rowOff>124638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56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103065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65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35077</xdr:rowOff>
    </xdr:from>
    <xdr:to>
      <xdr:col>26</xdr:col>
      <xdr:colOff>101600</xdr:colOff>
      <xdr:row>18</xdr:row>
      <xdr:rowOff>136677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68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121454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55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43675</xdr:rowOff>
    </xdr:from>
    <xdr:to>
      <xdr:col>22</xdr:col>
      <xdr:colOff>165100</xdr:colOff>
      <xdr:row>18</xdr:row>
      <xdr:rowOff>145275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77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130052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44196</xdr:rowOff>
    </xdr:from>
    <xdr:to>
      <xdr:col>19</xdr:col>
      <xdr:colOff>38100</xdr:colOff>
      <xdr:row>18</xdr:row>
      <xdr:rowOff>145796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77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130573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6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50914</xdr:rowOff>
    </xdr:from>
    <xdr:to>
      <xdr:col>15</xdr:col>
      <xdr:colOff>101600</xdr:colOff>
      <xdr:row>18</xdr:row>
      <xdr:rowOff>152514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84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137291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7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170401</xdr:rowOff>
    </xdr:from>
    <xdr:to>
      <xdr:col>29</xdr:col>
      <xdr:colOff>127000</xdr:colOff>
      <xdr:row>37</xdr:row>
      <xdr:rowOff>48655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123651"/>
          <a:ext cx="647700" cy="497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70553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0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48655</xdr:rowOff>
    </xdr:from>
    <xdr:to>
      <xdr:col>26</xdr:col>
      <xdr:colOff>50800</xdr:colOff>
      <xdr:row>37</xdr:row>
      <xdr:rowOff>77884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173355"/>
          <a:ext cx="698500" cy="29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331636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99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74749</xdr:rowOff>
    </xdr:from>
    <xdr:to>
      <xdr:col>22</xdr:col>
      <xdr:colOff>114300</xdr:colOff>
      <xdr:row>37</xdr:row>
      <xdr:rowOff>77884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199449"/>
          <a:ext cx="698500" cy="31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43593</xdr:rowOff>
    </xdr:from>
    <xdr:to>
      <xdr:col>18</xdr:col>
      <xdr:colOff>177800</xdr:colOff>
      <xdr:row>37</xdr:row>
      <xdr:rowOff>74749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168293"/>
          <a:ext cx="698500" cy="31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7645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119601</xdr:rowOff>
    </xdr:from>
    <xdr:to>
      <xdr:col>29</xdr:col>
      <xdr:colOff>177800</xdr:colOff>
      <xdr:row>37</xdr:row>
      <xdr:rowOff>49751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072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91678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44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169305</xdr:rowOff>
    </xdr:from>
    <xdr:to>
      <xdr:col>26</xdr:col>
      <xdr:colOff>101600</xdr:colOff>
      <xdr:row>37</xdr:row>
      <xdr:rowOff>99455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122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84232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208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27084</xdr:rowOff>
    </xdr:from>
    <xdr:to>
      <xdr:col>22</xdr:col>
      <xdr:colOff>165100</xdr:colOff>
      <xdr:row>37</xdr:row>
      <xdr:rowOff>128684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1517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113461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23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23949</xdr:rowOff>
    </xdr:from>
    <xdr:to>
      <xdr:col>19</xdr:col>
      <xdr:colOff>38100</xdr:colOff>
      <xdr:row>37</xdr:row>
      <xdr:rowOff>125549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148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110326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235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164243</xdr:rowOff>
    </xdr:from>
    <xdr:to>
      <xdr:col>15</xdr:col>
      <xdr:colOff>101600</xdr:colOff>
      <xdr:row>37</xdr:row>
      <xdr:rowOff>94393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117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79170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203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千葉県四街道市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96,479
93,110
34.52
37,839,687
35,290,191
1,709,448
18,724,454
20,506,960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138538</xdr:rowOff>
    </xdr:from>
    <xdr:to>
      <xdr:col>24</xdr:col>
      <xdr:colOff>63500</xdr:colOff>
      <xdr:row>37</xdr:row>
      <xdr:rowOff>141738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82188"/>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26319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7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141738</xdr:rowOff>
    </xdr:from>
    <xdr:to>
      <xdr:col>19</xdr:col>
      <xdr:colOff>177800</xdr:colOff>
      <xdr:row>37</xdr:row>
      <xdr:rowOff>166008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85388"/>
          <a:ext cx="889000" cy="2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143857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158178</xdr:rowOff>
    </xdr:from>
    <xdr:to>
      <xdr:col>15</xdr:col>
      <xdr:colOff>50800</xdr:colOff>
      <xdr:row>37</xdr:row>
      <xdr:rowOff>166008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501828"/>
          <a:ext cx="889000" cy="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149401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158178</xdr:rowOff>
    </xdr:from>
    <xdr:to>
      <xdr:col>10</xdr:col>
      <xdr:colOff>114300</xdr:colOff>
      <xdr:row>38</xdr:row>
      <xdr:rowOff>13265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01828"/>
          <a:ext cx="889000" cy="2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10545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116463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87738</xdr:rowOff>
    </xdr:from>
    <xdr:to>
      <xdr:col>24</xdr:col>
      <xdr:colOff>114300</xdr:colOff>
      <xdr:row>38</xdr:row>
      <xdr:rowOff>17888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3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66165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0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90938</xdr:rowOff>
    </xdr:from>
    <xdr:to>
      <xdr:col>20</xdr:col>
      <xdr:colOff>38100</xdr:colOff>
      <xdr:row>38</xdr:row>
      <xdr:rowOff>21089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3458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12216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2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115208</xdr:rowOff>
    </xdr:from>
    <xdr:to>
      <xdr:col>15</xdr:col>
      <xdr:colOff>101600</xdr:colOff>
      <xdr:row>38</xdr:row>
      <xdr:rowOff>45358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5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36485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51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107378</xdr:rowOff>
    </xdr:from>
    <xdr:to>
      <xdr:col>10</xdr:col>
      <xdr:colOff>165100</xdr:colOff>
      <xdr:row>38</xdr:row>
      <xdr:rowOff>37528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5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28656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4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133915</xdr:rowOff>
    </xdr:from>
    <xdr:to>
      <xdr:col>6</xdr:col>
      <xdr:colOff>38100</xdr:colOff>
      <xdr:row>38</xdr:row>
      <xdr:rowOff>64065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7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55192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70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104966</xdr:rowOff>
    </xdr:from>
    <xdr:to>
      <xdr:col>24</xdr:col>
      <xdr:colOff>63500</xdr:colOff>
      <xdr:row>57</xdr:row>
      <xdr:rowOff>42545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706166"/>
          <a:ext cx="838200" cy="10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60558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90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92215</xdr:rowOff>
    </xdr:from>
    <xdr:to>
      <xdr:col>19</xdr:col>
      <xdr:colOff>177800</xdr:colOff>
      <xdr:row>56</xdr:row>
      <xdr:rowOff>104966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693415"/>
          <a:ext cx="889000" cy="1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123321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8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92215</xdr:rowOff>
    </xdr:from>
    <xdr:to>
      <xdr:col>15</xdr:col>
      <xdr:colOff>50800</xdr:colOff>
      <xdr:row>57</xdr:row>
      <xdr:rowOff>70218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93415"/>
          <a:ext cx="889000" cy="14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145572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4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70218</xdr:rowOff>
    </xdr:from>
    <xdr:to>
      <xdr:col>10</xdr:col>
      <xdr:colOff>114300</xdr:colOff>
      <xdr:row>57</xdr:row>
      <xdr:rowOff>93955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42868"/>
          <a:ext cx="889000" cy="2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82884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1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144010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163195</xdr:rowOff>
    </xdr:from>
    <xdr:to>
      <xdr:col>24</xdr:col>
      <xdr:colOff>114300</xdr:colOff>
      <xdr:row>57</xdr:row>
      <xdr:rowOff>93345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6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141622</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42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54166</xdr:rowOff>
    </xdr:from>
    <xdr:to>
      <xdr:col>20</xdr:col>
      <xdr:colOff>38100</xdr:colOff>
      <xdr:row>56</xdr:row>
      <xdr:rowOff>155766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5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146893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74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41415</xdr:rowOff>
    </xdr:from>
    <xdr:to>
      <xdr:col>15</xdr:col>
      <xdr:colOff>101600</xdr:colOff>
      <xdr:row>56</xdr:row>
      <xdr:rowOff>143015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4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159542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41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19418</xdr:rowOff>
    </xdr:from>
    <xdr:to>
      <xdr:col>10</xdr:col>
      <xdr:colOff>165100</xdr:colOff>
      <xdr:row>57</xdr:row>
      <xdr:rowOff>121018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9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112145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88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43155</xdr:rowOff>
    </xdr:from>
    <xdr:to>
      <xdr:col>6</xdr:col>
      <xdr:colOff>38100</xdr:colOff>
      <xdr:row>57</xdr:row>
      <xdr:rowOff>144755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1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135882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0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20562</xdr:rowOff>
    </xdr:from>
    <xdr:to>
      <xdr:col>24</xdr:col>
      <xdr:colOff>63500</xdr:colOff>
      <xdr:row>78</xdr:row>
      <xdr:rowOff>28866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93662"/>
          <a:ext cx="838200" cy="8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144212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345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23076</xdr:rowOff>
    </xdr:from>
    <xdr:to>
      <xdr:col>19</xdr:col>
      <xdr:colOff>177800</xdr:colOff>
      <xdr:row>78</xdr:row>
      <xdr:rowOff>28866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396176"/>
          <a:ext cx="889000" cy="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93160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6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22161</xdr:rowOff>
    </xdr:from>
    <xdr:to>
      <xdr:col>15</xdr:col>
      <xdr:colOff>50800</xdr:colOff>
      <xdr:row>78</xdr:row>
      <xdr:rowOff>23076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395261"/>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92663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46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22161</xdr:rowOff>
    </xdr:from>
    <xdr:to>
      <xdr:col>10</xdr:col>
      <xdr:colOff>114300</xdr:colOff>
      <xdr:row>78</xdr:row>
      <xdr:rowOff>33553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95261"/>
          <a:ext cx="889000" cy="1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89197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46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116895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8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141212</xdr:rowOff>
    </xdr:from>
    <xdr:to>
      <xdr:col>24</xdr:col>
      <xdr:colOff>114300</xdr:colOff>
      <xdr:row>78</xdr:row>
      <xdr:rowOff>71362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4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164089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94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149516</xdr:rowOff>
    </xdr:from>
    <xdr:to>
      <xdr:col>20</xdr:col>
      <xdr:colOff>38100</xdr:colOff>
      <xdr:row>78</xdr:row>
      <xdr:rowOff>79666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5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96193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126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143726</xdr:rowOff>
    </xdr:from>
    <xdr:to>
      <xdr:col>15</xdr:col>
      <xdr:colOff>101600</xdr:colOff>
      <xdr:row>78</xdr:row>
      <xdr:rowOff>73876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4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90403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120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142811</xdr:rowOff>
    </xdr:from>
    <xdr:to>
      <xdr:col>10</xdr:col>
      <xdr:colOff>165100</xdr:colOff>
      <xdr:row>78</xdr:row>
      <xdr:rowOff>72961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4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89488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154203</xdr:rowOff>
    </xdr:from>
    <xdr:to>
      <xdr:col>6</xdr:col>
      <xdr:colOff>38100</xdr:colOff>
      <xdr:row>78</xdr:row>
      <xdr:rowOff>84353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5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100880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131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106531</xdr:rowOff>
    </xdr:from>
    <xdr:to>
      <xdr:col>24</xdr:col>
      <xdr:colOff>63500</xdr:colOff>
      <xdr:row>96</xdr:row>
      <xdr:rowOff>68616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394281"/>
          <a:ext cx="838200" cy="13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35279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23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134322</xdr:rowOff>
    </xdr:from>
    <xdr:to>
      <xdr:col>19</xdr:col>
      <xdr:colOff>177800</xdr:colOff>
      <xdr:row>96</xdr:row>
      <xdr:rowOff>68616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422072"/>
          <a:ext cx="889000" cy="10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93750</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21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134322</xdr:rowOff>
    </xdr:from>
    <xdr:to>
      <xdr:col>15</xdr:col>
      <xdr:colOff>50800</xdr:colOff>
      <xdr:row>97</xdr:row>
      <xdr:rowOff>92064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422072"/>
          <a:ext cx="889000" cy="30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127812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92064</xdr:rowOff>
    </xdr:from>
    <xdr:to>
      <xdr:col>10</xdr:col>
      <xdr:colOff>114300</xdr:colOff>
      <xdr:row>97</xdr:row>
      <xdr:rowOff>153383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22714"/>
          <a:ext cx="889000" cy="6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67646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3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118449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40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55731</xdr:rowOff>
    </xdr:from>
    <xdr:to>
      <xdr:col>24</xdr:col>
      <xdr:colOff>114300</xdr:colOff>
      <xdr:row>95</xdr:row>
      <xdr:rowOff>157331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4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78608</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194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17816</xdr:rowOff>
    </xdr:from>
    <xdr:to>
      <xdr:col>20</xdr:col>
      <xdr:colOff>38100</xdr:colOff>
      <xdr:row>96</xdr:row>
      <xdr:rowOff>119416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4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110543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569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83522</xdr:rowOff>
    </xdr:from>
    <xdr:to>
      <xdr:col>15</xdr:col>
      <xdr:colOff>101600</xdr:colOff>
      <xdr:row>96</xdr:row>
      <xdr:rowOff>13672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37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4799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463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41264</xdr:rowOff>
    </xdr:from>
    <xdr:to>
      <xdr:col>10</xdr:col>
      <xdr:colOff>165100</xdr:colOff>
      <xdr:row>97</xdr:row>
      <xdr:rowOff>142864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7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133991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76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102583</xdr:rowOff>
    </xdr:from>
    <xdr:to>
      <xdr:col>6</xdr:col>
      <xdr:colOff>38100</xdr:colOff>
      <xdr:row>98</xdr:row>
      <xdr:rowOff>32733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3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23860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82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10868</xdr:rowOff>
    </xdr:from>
    <xdr:to>
      <xdr:col>55</xdr:col>
      <xdr:colOff>0</xdr:colOff>
      <xdr:row>38</xdr:row>
      <xdr:rowOff>22451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525968"/>
          <a:ext cx="838200" cy="1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107228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0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22451</xdr:rowOff>
    </xdr:from>
    <xdr:to>
      <xdr:col>50</xdr:col>
      <xdr:colOff>114300</xdr:colOff>
      <xdr:row>38</xdr:row>
      <xdr:rowOff>93622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537551"/>
          <a:ext cx="889000" cy="7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20307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17795</xdr:rowOff>
    </xdr:from>
    <xdr:to>
      <xdr:col>45</xdr:col>
      <xdr:colOff>177800</xdr:colOff>
      <xdr:row>38</xdr:row>
      <xdr:rowOff>93622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847095"/>
          <a:ext cx="889000" cy="761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60068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17795</xdr:rowOff>
    </xdr:from>
    <xdr:to>
      <xdr:col>41</xdr:col>
      <xdr:colOff>50800</xdr:colOff>
      <xdr:row>38</xdr:row>
      <xdr:rowOff>112344</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847095"/>
          <a:ext cx="889000" cy="780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16053</xdr:rowOff>
    </xdr:from>
    <xdr:to>
      <xdr:col>41</xdr:col>
      <xdr:colOff>101600</xdr:colOff>
      <xdr:row>32</xdr:row>
      <xdr:rowOff>117653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134180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118665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11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131519</xdr:rowOff>
    </xdr:from>
    <xdr:to>
      <xdr:col>55</xdr:col>
      <xdr:colOff>50800</xdr:colOff>
      <xdr:row>38</xdr:row>
      <xdr:rowOff>61669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47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46446</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39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143101</xdr:rowOff>
    </xdr:from>
    <xdr:to>
      <xdr:col>50</xdr:col>
      <xdr:colOff>165100</xdr:colOff>
      <xdr:row>38</xdr:row>
      <xdr:rowOff>73251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48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64378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579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42822</xdr:rowOff>
    </xdr:from>
    <xdr:to>
      <xdr:col>46</xdr:col>
      <xdr:colOff>38100</xdr:colOff>
      <xdr:row>38</xdr:row>
      <xdr:rowOff>144422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55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135549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65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138445</xdr:rowOff>
    </xdr:from>
    <xdr:to>
      <xdr:col>41</xdr:col>
      <xdr:colOff>101600</xdr:colOff>
      <xdr:row>34</xdr:row>
      <xdr:rowOff>68595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79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59722</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889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61544</xdr:rowOff>
    </xdr:from>
    <xdr:to>
      <xdr:col>36</xdr:col>
      <xdr:colOff>165100</xdr:colOff>
      <xdr:row>38</xdr:row>
      <xdr:rowOff>163144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57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154271</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66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56604</xdr:rowOff>
    </xdr:from>
    <xdr:to>
      <xdr:col>55</xdr:col>
      <xdr:colOff>0</xdr:colOff>
      <xdr:row>57</xdr:row>
      <xdr:rowOff>107721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657804"/>
          <a:ext cx="838200" cy="22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118356</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6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56604</xdr:rowOff>
    </xdr:from>
    <xdr:to>
      <xdr:col>50</xdr:col>
      <xdr:colOff>114300</xdr:colOff>
      <xdr:row>57</xdr:row>
      <xdr:rowOff>59296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657804"/>
          <a:ext cx="889000" cy="17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61295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1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59296</xdr:rowOff>
    </xdr:from>
    <xdr:to>
      <xdr:col>45</xdr:col>
      <xdr:colOff>177800</xdr:colOff>
      <xdr:row>57</xdr:row>
      <xdr:rowOff>92456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831946"/>
          <a:ext cx="889000" cy="33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42625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0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92456</xdr:rowOff>
    </xdr:from>
    <xdr:to>
      <xdr:col>41</xdr:col>
      <xdr:colOff>50800</xdr:colOff>
      <xdr:row>57</xdr:row>
      <xdr:rowOff>167983</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865106"/>
          <a:ext cx="889000" cy="7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101816</xdr:rowOff>
    </xdr:from>
    <xdr:to>
      <xdr:col>41</xdr:col>
      <xdr:colOff>101600</xdr:colOff>
      <xdr:row>56</xdr:row>
      <xdr:rowOff>31966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48493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0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47159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56921</xdr:rowOff>
    </xdr:from>
    <xdr:to>
      <xdr:col>55</xdr:col>
      <xdr:colOff>50800</xdr:colOff>
      <xdr:row>57</xdr:row>
      <xdr:rowOff>158521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82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35348</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80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5804</xdr:rowOff>
    </xdr:from>
    <xdr:to>
      <xdr:col>50</xdr:col>
      <xdr:colOff>165100</xdr:colOff>
      <xdr:row>56</xdr:row>
      <xdr:rowOff>107404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60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98531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69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8496</xdr:rowOff>
    </xdr:from>
    <xdr:to>
      <xdr:col>46</xdr:col>
      <xdr:colOff>38100</xdr:colOff>
      <xdr:row>57</xdr:row>
      <xdr:rowOff>110096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78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101223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87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41656</xdr:rowOff>
    </xdr:from>
    <xdr:to>
      <xdr:col>41</xdr:col>
      <xdr:colOff>101600</xdr:colOff>
      <xdr:row>57</xdr:row>
      <xdr:rowOff>143256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81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134383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90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117183</xdr:rowOff>
    </xdr:from>
    <xdr:to>
      <xdr:col>36</xdr:col>
      <xdr:colOff>165100</xdr:colOff>
      <xdr:row>58</xdr:row>
      <xdr:rowOff>47333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88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38460</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98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159931</xdr:rowOff>
    </xdr:from>
    <xdr:to>
      <xdr:col>55</xdr:col>
      <xdr:colOff>0</xdr:colOff>
      <xdr:row>79</xdr:row>
      <xdr:rowOff>12331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533031"/>
          <a:ext cx="838200" cy="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142752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140157</xdr:rowOff>
    </xdr:from>
    <xdr:to>
      <xdr:col>50</xdr:col>
      <xdr:colOff>114300</xdr:colOff>
      <xdr:row>78</xdr:row>
      <xdr:rowOff>159931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513257"/>
          <a:ext cx="8890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90212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96323</xdr:rowOff>
    </xdr:from>
    <xdr:to>
      <xdr:col>45</xdr:col>
      <xdr:colOff>177800</xdr:colOff>
      <xdr:row>78</xdr:row>
      <xdr:rowOff>140157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469423"/>
          <a:ext cx="889000" cy="4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68115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96323</xdr:rowOff>
    </xdr:from>
    <xdr:to>
      <xdr:col>41</xdr:col>
      <xdr:colOff>50800</xdr:colOff>
      <xdr:row>78</xdr:row>
      <xdr:rowOff>133565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469423"/>
          <a:ext cx="889000" cy="3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76649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23823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132981</xdr:rowOff>
    </xdr:from>
    <xdr:to>
      <xdr:col>55</xdr:col>
      <xdr:colOff>50800</xdr:colOff>
      <xdr:row>79</xdr:row>
      <xdr:rowOff>63131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50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47908</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42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109131</xdr:rowOff>
    </xdr:from>
    <xdr:to>
      <xdr:col>50</xdr:col>
      <xdr:colOff>165100</xdr:colOff>
      <xdr:row>79</xdr:row>
      <xdr:rowOff>39281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48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30408</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574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89357</xdr:rowOff>
    </xdr:from>
    <xdr:to>
      <xdr:col>46</xdr:col>
      <xdr:colOff>38100</xdr:colOff>
      <xdr:row>79</xdr:row>
      <xdr:rowOff>19507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46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10634</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555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45523</xdr:rowOff>
    </xdr:from>
    <xdr:to>
      <xdr:col>41</xdr:col>
      <xdr:colOff>101600</xdr:colOff>
      <xdr:row>78</xdr:row>
      <xdr:rowOff>147123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41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138250</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511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82765</xdr:rowOff>
    </xdr:from>
    <xdr:to>
      <xdr:col>36</xdr:col>
      <xdr:colOff>165100</xdr:colOff>
      <xdr:row>79</xdr:row>
      <xdr:rowOff>12915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45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4042</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54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47149</xdr:rowOff>
    </xdr:from>
    <xdr:to>
      <xdr:col>55</xdr:col>
      <xdr:colOff>0</xdr:colOff>
      <xdr:row>97</xdr:row>
      <xdr:rowOff>133169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506349"/>
          <a:ext cx="838200" cy="25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149431</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43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47149</xdr:rowOff>
    </xdr:from>
    <xdr:to>
      <xdr:col>50</xdr:col>
      <xdr:colOff>114300</xdr:colOff>
      <xdr:row>97</xdr:row>
      <xdr:rowOff>129739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506349"/>
          <a:ext cx="889000" cy="25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54542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68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129739</xdr:rowOff>
    </xdr:from>
    <xdr:to>
      <xdr:col>45</xdr:col>
      <xdr:colOff>177800</xdr:colOff>
      <xdr:row>98</xdr:row>
      <xdr:rowOff>50676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760389"/>
          <a:ext cx="889000" cy="9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83976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7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50676</xdr:rowOff>
    </xdr:from>
    <xdr:to>
      <xdr:col>41</xdr:col>
      <xdr:colOff>50800</xdr:colOff>
      <xdr:row>98</xdr:row>
      <xdr:rowOff>79790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852776"/>
          <a:ext cx="889000" cy="29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76954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3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121597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4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82369</xdr:rowOff>
    </xdr:from>
    <xdr:to>
      <xdr:col>55</xdr:col>
      <xdr:colOff>50800</xdr:colOff>
      <xdr:row>98</xdr:row>
      <xdr:rowOff>12519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71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60796</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69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167799</xdr:rowOff>
    </xdr:from>
    <xdr:to>
      <xdr:col>50</xdr:col>
      <xdr:colOff>165100</xdr:colOff>
      <xdr:row>96</xdr:row>
      <xdr:rowOff>97949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45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114476</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23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78939</xdr:rowOff>
    </xdr:from>
    <xdr:to>
      <xdr:col>46</xdr:col>
      <xdr:colOff>38100</xdr:colOff>
      <xdr:row>98</xdr:row>
      <xdr:rowOff>9089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7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216</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80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171326</xdr:rowOff>
    </xdr:from>
    <xdr:to>
      <xdr:col>41</xdr:col>
      <xdr:colOff>101600</xdr:colOff>
      <xdr:row>98</xdr:row>
      <xdr:rowOff>101476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80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92603</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89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28990</xdr:rowOff>
    </xdr:from>
    <xdr:to>
      <xdr:col>36</xdr:col>
      <xdr:colOff>165100</xdr:colOff>
      <xdr:row>98</xdr:row>
      <xdr:rowOff>130590</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83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121717</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92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126075</xdr:rowOff>
    </xdr:from>
    <xdr:to>
      <xdr:col>76</xdr:col>
      <xdr:colOff>114300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641175"/>
          <a:ext cx="889000" cy="1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119675</xdr:rowOff>
    </xdr:from>
    <xdr:to>
      <xdr:col>71</xdr:col>
      <xdr:colOff>177800</xdr:colOff>
      <xdr:row>38</xdr:row>
      <xdr:rowOff>126075</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634775"/>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161581</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148048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23527</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3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75275</xdr:rowOff>
    </xdr:from>
    <xdr:to>
      <xdr:col>72</xdr:col>
      <xdr:colOff>38100</xdr:colOff>
      <xdr:row>39</xdr:row>
      <xdr:rowOff>5425</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59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168002</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4017" y="6683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68875</xdr:rowOff>
    </xdr:from>
    <xdr:to>
      <xdr:col>67</xdr:col>
      <xdr:colOff>101600</xdr:colOff>
      <xdr:row>38</xdr:row>
      <xdr:rowOff>170475</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58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161602</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5017" y="6676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77978</xdr:rowOff>
    </xdr:from>
    <xdr:to>
      <xdr:col>85</xdr:col>
      <xdr:colOff>127000</xdr:colOff>
      <xdr:row>77</xdr:row>
      <xdr:rowOff>98031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279628"/>
          <a:ext cx="838200" cy="2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78884</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937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98031</xdr:rowOff>
    </xdr:from>
    <xdr:to>
      <xdr:col>81</xdr:col>
      <xdr:colOff>50800</xdr:colOff>
      <xdr:row>77</xdr:row>
      <xdr:rowOff>105208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299681"/>
          <a:ext cx="889000" cy="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166781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105208</xdr:rowOff>
    </xdr:from>
    <xdr:to>
      <xdr:col>76</xdr:col>
      <xdr:colOff>114300</xdr:colOff>
      <xdr:row>77</xdr:row>
      <xdr:rowOff>107074</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306858"/>
          <a:ext cx="889000" cy="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171213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87237</xdr:rowOff>
    </xdr:from>
    <xdr:to>
      <xdr:col>71</xdr:col>
      <xdr:colOff>177800</xdr:colOff>
      <xdr:row>77</xdr:row>
      <xdr:rowOff>107074</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3288887"/>
          <a:ext cx="889000" cy="1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167644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5580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27178</xdr:rowOff>
    </xdr:from>
    <xdr:to>
      <xdr:col>85</xdr:col>
      <xdr:colOff>177800</xdr:colOff>
      <xdr:row>77</xdr:row>
      <xdr:rowOff>128778</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22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5605</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20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47231</xdr:rowOff>
    </xdr:from>
    <xdr:to>
      <xdr:col>81</xdr:col>
      <xdr:colOff>101600</xdr:colOff>
      <xdr:row>77</xdr:row>
      <xdr:rowOff>148831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24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139958</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34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54408</xdr:rowOff>
    </xdr:from>
    <xdr:to>
      <xdr:col>76</xdr:col>
      <xdr:colOff>165100</xdr:colOff>
      <xdr:row>77</xdr:row>
      <xdr:rowOff>156008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25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147135</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34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56274</xdr:rowOff>
    </xdr:from>
    <xdr:to>
      <xdr:col>72</xdr:col>
      <xdr:colOff>38100</xdr:colOff>
      <xdr:row>77</xdr:row>
      <xdr:rowOff>157874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25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149001</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35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36437</xdr:rowOff>
    </xdr:from>
    <xdr:to>
      <xdr:col>67</xdr:col>
      <xdr:colOff>101600</xdr:colOff>
      <xdr:row>77</xdr:row>
      <xdr:rowOff>138037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23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129164</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33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91895</xdr:rowOff>
    </xdr:from>
    <xdr:to>
      <xdr:col>85</xdr:col>
      <xdr:colOff>127000</xdr:colOff>
      <xdr:row>98</xdr:row>
      <xdr:rowOff>90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722545"/>
          <a:ext cx="838200" cy="7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62974</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693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116722</xdr:rowOff>
    </xdr:from>
    <xdr:to>
      <xdr:col>81</xdr:col>
      <xdr:colOff>50800</xdr:colOff>
      <xdr:row>98</xdr:row>
      <xdr:rowOff>90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747372"/>
          <a:ext cx="889000" cy="5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16631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116722</xdr:rowOff>
    </xdr:from>
    <xdr:to>
      <xdr:col>76</xdr:col>
      <xdr:colOff>114300</xdr:colOff>
      <xdr:row>98</xdr:row>
      <xdr:rowOff>40232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747372"/>
          <a:ext cx="889000" cy="9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170615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40232</xdr:rowOff>
    </xdr:from>
    <xdr:to>
      <xdr:col>71</xdr:col>
      <xdr:colOff>177800</xdr:colOff>
      <xdr:row>98</xdr:row>
      <xdr:rowOff>93094</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842332"/>
          <a:ext cx="889000" cy="5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67307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8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104029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56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41095</xdr:rowOff>
    </xdr:from>
    <xdr:to>
      <xdr:col>85</xdr:col>
      <xdr:colOff>177800</xdr:colOff>
      <xdr:row>97</xdr:row>
      <xdr:rowOff>142695</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67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63972</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52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120740</xdr:rowOff>
    </xdr:from>
    <xdr:to>
      <xdr:col>81</xdr:col>
      <xdr:colOff>101600</xdr:colOff>
      <xdr:row>98</xdr:row>
      <xdr:rowOff>50890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75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42017</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84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65922</xdr:rowOff>
    </xdr:from>
    <xdr:to>
      <xdr:col>76</xdr:col>
      <xdr:colOff>165100</xdr:colOff>
      <xdr:row>97</xdr:row>
      <xdr:rowOff>167522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69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158649</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78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160882</xdr:rowOff>
    </xdr:from>
    <xdr:to>
      <xdr:col>72</xdr:col>
      <xdr:colOff>38100</xdr:colOff>
      <xdr:row>98</xdr:row>
      <xdr:rowOff>91032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79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82159</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88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42294</xdr:rowOff>
    </xdr:from>
    <xdr:to>
      <xdr:col>67</xdr:col>
      <xdr:colOff>101600</xdr:colOff>
      <xdr:row>98</xdr:row>
      <xdr:rowOff>143894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4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135021</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693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151765</xdr:rowOff>
    </xdr:from>
    <xdr:to>
      <xdr:col>116</xdr:col>
      <xdr:colOff>63500</xdr:colOff>
      <xdr:row>39</xdr:row>
      <xdr:rowOff>6096</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1323300" y="6666865"/>
          <a:ext cx="838200" cy="2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29100</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72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147320</xdr:rowOff>
    </xdr:from>
    <xdr:to>
      <xdr:col>111</xdr:col>
      <xdr:colOff>177800</xdr:colOff>
      <xdr:row>39</xdr:row>
      <xdr:rowOff>6096</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662420"/>
          <a:ext cx="889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122826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147320</xdr:rowOff>
    </xdr:from>
    <xdr:to>
      <xdr:col>107</xdr:col>
      <xdr:colOff>50800</xdr:colOff>
      <xdr:row>38</xdr:row>
      <xdr:rowOff>153416</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45300" y="6662420"/>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109237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128016</xdr:rowOff>
    </xdr:from>
    <xdr:to>
      <xdr:col>102</xdr:col>
      <xdr:colOff>114300</xdr:colOff>
      <xdr:row>38</xdr:row>
      <xdr:rowOff>153416</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643116"/>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123334</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163085</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335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100965</xdr:rowOff>
    </xdr:from>
    <xdr:to>
      <xdr:col>116</xdr:col>
      <xdr:colOff>114300</xdr:colOff>
      <xdr:row>39</xdr:row>
      <xdr:rowOff>31115</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1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15892</xdr:rowOff>
    </xdr:from>
    <xdr:ext cx="378565"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30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126746</xdr:rowOff>
    </xdr:from>
    <xdr:to>
      <xdr:col>112</xdr:col>
      <xdr:colOff>38100</xdr:colOff>
      <xdr:row>39</xdr:row>
      <xdr:rowOff>56896</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4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48023</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4017" y="6734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96520</xdr:rowOff>
    </xdr:from>
    <xdr:to>
      <xdr:col>107</xdr:col>
      <xdr:colOff>101600</xdr:colOff>
      <xdr:row>39</xdr:row>
      <xdr:rowOff>26670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1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17797</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5017" y="6704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102616</xdr:rowOff>
    </xdr:from>
    <xdr:to>
      <xdr:col>102</xdr:col>
      <xdr:colOff>165100</xdr:colOff>
      <xdr:row>39</xdr:row>
      <xdr:rowOff>32766</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1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23893</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6017" y="67104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77216</xdr:rowOff>
    </xdr:from>
    <xdr:to>
      <xdr:col>98</xdr:col>
      <xdr:colOff>38100</xdr:colOff>
      <xdr:row>39</xdr:row>
      <xdr:rowOff>7366</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59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169943</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7017" y="6685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24638</xdr:rowOff>
    </xdr:from>
    <xdr:to>
      <xdr:col>116</xdr:col>
      <xdr:colOff>63500</xdr:colOff>
      <xdr:row>59</xdr:row>
      <xdr:rowOff>24714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140188"/>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7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24562</xdr:rowOff>
    </xdr:from>
    <xdr:to>
      <xdr:col>111</xdr:col>
      <xdr:colOff>177800</xdr:colOff>
      <xdr:row>59</xdr:row>
      <xdr:rowOff>24638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140112"/>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24485</xdr:rowOff>
    </xdr:from>
    <xdr:to>
      <xdr:col>107</xdr:col>
      <xdr:colOff>50800</xdr:colOff>
      <xdr:row>59</xdr:row>
      <xdr:rowOff>24562</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140035"/>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24371</xdr:rowOff>
    </xdr:from>
    <xdr:to>
      <xdr:col>102</xdr:col>
      <xdr:colOff>114300</xdr:colOff>
      <xdr:row>59</xdr:row>
      <xdr:rowOff>24485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139921"/>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6126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19118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145364</xdr:rowOff>
    </xdr:from>
    <xdr:to>
      <xdr:col>116</xdr:col>
      <xdr:colOff>114300</xdr:colOff>
      <xdr:row>59</xdr:row>
      <xdr:rowOff>75514</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8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61726</xdr:rowOff>
    </xdr:from>
    <xdr:ext cx="378565"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05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145288</xdr:rowOff>
    </xdr:from>
    <xdr:to>
      <xdr:col>112</xdr:col>
      <xdr:colOff>38100</xdr:colOff>
      <xdr:row>59</xdr:row>
      <xdr:rowOff>75438</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8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66565</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4017" y="10182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145212</xdr:rowOff>
    </xdr:from>
    <xdr:to>
      <xdr:col>107</xdr:col>
      <xdr:colOff>101600</xdr:colOff>
      <xdr:row>59</xdr:row>
      <xdr:rowOff>75362</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8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66489</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5017" y="10182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145135</xdr:rowOff>
    </xdr:from>
    <xdr:to>
      <xdr:col>102</xdr:col>
      <xdr:colOff>165100</xdr:colOff>
      <xdr:row>59</xdr:row>
      <xdr:rowOff>75285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8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66412</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6017" y="101819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145021</xdr:rowOff>
    </xdr:from>
    <xdr:to>
      <xdr:col>98</xdr:col>
      <xdr:colOff>38100</xdr:colOff>
      <xdr:row>59</xdr:row>
      <xdr:rowOff>75171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8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66298</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7017" y="10181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119779</xdr:rowOff>
    </xdr:from>
    <xdr:to>
      <xdr:col>116</xdr:col>
      <xdr:colOff>63500</xdr:colOff>
      <xdr:row>77</xdr:row>
      <xdr:rowOff>154625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321429"/>
          <a:ext cx="838200" cy="3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146100</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83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154625</xdr:rowOff>
    </xdr:from>
    <xdr:to>
      <xdr:col>111</xdr:col>
      <xdr:colOff>177800</xdr:colOff>
      <xdr:row>78</xdr:row>
      <xdr:rowOff>4631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356275"/>
          <a:ext cx="889000" cy="2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138055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82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4631</xdr:rowOff>
    </xdr:from>
    <xdr:to>
      <xdr:col>107</xdr:col>
      <xdr:colOff>50800</xdr:colOff>
      <xdr:row>78</xdr:row>
      <xdr:rowOff>34708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377731"/>
          <a:ext cx="889000" cy="30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166826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34708</xdr:rowOff>
    </xdr:from>
    <xdr:to>
      <xdr:col>102</xdr:col>
      <xdr:colOff>114300</xdr:colOff>
      <xdr:row>78</xdr:row>
      <xdr:rowOff>88364</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3407808"/>
          <a:ext cx="889000" cy="5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24996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88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127670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68979</xdr:rowOff>
    </xdr:from>
    <xdr:to>
      <xdr:col>116</xdr:col>
      <xdr:colOff>114300</xdr:colOff>
      <xdr:row>77</xdr:row>
      <xdr:rowOff>170579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27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47406</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24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103825</xdr:rowOff>
    </xdr:from>
    <xdr:to>
      <xdr:col>112</xdr:col>
      <xdr:colOff>38100</xdr:colOff>
      <xdr:row>78</xdr:row>
      <xdr:rowOff>33975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30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25102</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39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125281</xdr:rowOff>
    </xdr:from>
    <xdr:to>
      <xdr:col>107</xdr:col>
      <xdr:colOff>101600</xdr:colOff>
      <xdr:row>78</xdr:row>
      <xdr:rowOff>55431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32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46558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41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155358</xdr:rowOff>
    </xdr:from>
    <xdr:to>
      <xdr:col>102</xdr:col>
      <xdr:colOff>165100</xdr:colOff>
      <xdr:row>78</xdr:row>
      <xdr:rowOff>85508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35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76635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44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37564</xdr:rowOff>
    </xdr:from>
    <xdr:to>
      <xdr:col>98</xdr:col>
      <xdr:colOff>38100</xdr:colOff>
      <xdr:row>78</xdr:row>
      <xdr:rowOff>139164</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41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130291</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50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365,781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円となっている。主な構成項目である扶助費は住民一人当たり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122,297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円となっており、類似団体内平均値</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を上回った。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は、物価高騰に対応するため住民税非課税世帯支援給付金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などにより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12,267</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円増加となった。一時的に令和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年度で減少したものの、増加傾向であることから、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適正な運用を徹底し、縮減に努める。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一方、普通建設事業費は、庁舎整備工事、八木原小学校校舎大規模改造工事の減少などにより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17,525</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円減少となった。しかし、庁舎整備工事は継続費を設定していることから今後も続き、また施設の改修なども予定されているため、普通建設事業費は増加していくと見込まれる。</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今後も引き続き、既存の事業の見直しや仕様・設計の見直し等により縮減し、必要性を考慮しつつ、さらなる改善に努める。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千葉県四街道市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96,479
93,110
34.52
37,839,687
35,290,191
1,709,448
18,724,454
20,506,960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23114</xdr:rowOff>
    </xdr:from>
    <xdr:to>
      <xdr:col>24</xdr:col>
      <xdr:colOff>63500</xdr:colOff>
      <xdr:row>37</xdr:row>
      <xdr:rowOff>72492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366764"/>
          <a:ext cx="838200" cy="4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26738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56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165760</xdr:rowOff>
    </xdr:from>
    <xdr:to>
      <xdr:col>19</xdr:col>
      <xdr:colOff>177800</xdr:colOff>
      <xdr:row>37</xdr:row>
      <xdr:rowOff>23114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337960"/>
          <a:ext cx="889000" cy="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147134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165760</xdr:rowOff>
    </xdr:from>
    <xdr:to>
      <xdr:col>15</xdr:col>
      <xdr:colOff>50800</xdr:colOff>
      <xdr:row>37</xdr:row>
      <xdr:rowOff>7112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337960"/>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134332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122326</xdr:rowOff>
    </xdr:from>
    <xdr:to>
      <xdr:col>10</xdr:col>
      <xdr:colOff>114300</xdr:colOff>
      <xdr:row>37</xdr:row>
      <xdr:rowOff>7112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294526"/>
          <a:ext cx="889000" cy="5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154906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145762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21692</xdr:rowOff>
    </xdr:from>
    <xdr:to>
      <xdr:col>24</xdr:col>
      <xdr:colOff>114300</xdr:colOff>
      <xdr:row>37</xdr:row>
      <xdr:rowOff>123292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36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108069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8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143764</xdr:rowOff>
    </xdr:from>
    <xdr:to>
      <xdr:col>20</xdr:col>
      <xdr:colOff>38100</xdr:colOff>
      <xdr:row>37</xdr:row>
      <xdr:rowOff>73914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31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65041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40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114960</xdr:rowOff>
    </xdr:from>
    <xdr:to>
      <xdr:col>15</xdr:col>
      <xdr:colOff>101600</xdr:colOff>
      <xdr:row>37</xdr:row>
      <xdr:rowOff>45110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36237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7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127762</xdr:rowOff>
    </xdr:from>
    <xdr:to>
      <xdr:col>10</xdr:col>
      <xdr:colOff>165100</xdr:colOff>
      <xdr:row>37</xdr:row>
      <xdr:rowOff>57912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49039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9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71526</xdr:rowOff>
    </xdr:from>
    <xdr:to>
      <xdr:col>6</xdr:col>
      <xdr:colOff>38100</xdr:colOff>
      <xdr:row>37</xdr:row>
      <xdr:rowOff>1676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4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164253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3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112436</xdr:rowOff>
    </xdr:from>
    <xdr:to>
      <xdr:col>24</xdr:col>
      <xdr:colOff>63500</xdr:colOff>
      <xdr:row>56</xdr:row>
      <xdr:rowOff>120445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713636"/>
          <a:ext cx="838200" cy="8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47145</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120445</xdr:rowOff>
    </xdr:from>
    <xdr:to>
      <xdr:col>19</xdr:col>
      <xdr:colOff>177800</xdr:colOff>
      <xdr:row>57</xdr:row>
      <xdr:rowOff>8918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721645"/>
          <a:ext cx="889000" cy="5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117317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8461</xdr:rowOff>
    </xdr:from>
    <xdr:to>
      <xdr:col>15</xdr:col>
      <xdr:colOff>50800</xdr:colOff>
      <xdr:row>57</xdr:row>
      <xdr:rowOff>8918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095311"/>
          <a:ext cx="889000" cy="68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112227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8461</xdr:rowOff>
    </xdr:from>
    <xdr:to>
      <xdr:col>10</xdr:col>
      <xdr:colOff>114300</xdr:colOff>
      <xdr:row>57</xdr:row>
      <xdr:rowOff>134427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095311"/>
          <a:ext cx="889000" cy="81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170998</xdr:rowOff>
    </xdr:from>
    <xdr:to>
      <xdr:col>10</xdr:col>
      <xdr:colOff>165100</xdr:colOff>
      <xdr:row>52</xdr:row>
      <xdr:rowOff>101148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117675</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869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120683</xdr:rowOff>
    </xdr:from>
    <xdr:to>
      <xdr:col>6</xdr:col>
      <xdr:colOff>38100</xdr:colOff>
      <xdr:row>57</xdr:row>
      <xdr:rowOff>50833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67360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9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61636</xdr:rowOff>
    </xdr:from>
    <xdr:to>
      <xdr:col>24</xdr:col>
      <xdr:colOff>114300</xdr:colOff>
      <xdr:row>56</xdr:row>
      <xdr:rowOff>163236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6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40063</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4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69645</xdr:rowOff>
    </xdr:from>
    <xdr:to>
      <xdr:col>20</xdr:col>
      <xdr:colOff>38100</xdr:colOff>
      <xdr:row>56</xdr:row>
      <xdr:rowOff>171245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7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162372</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6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129568</xdr:rowOff>
    </xdr:from>
    <xdr:to>
      <xdr:col>15</xdr:col>
      <xdr:colOff>101600</xdr:colOff>
      <xdr:row>57</xdr:row>
      <xdr:rowOff>59718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3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50845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2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129111</xdr:rowOff>
    </xdr:from>
    <xdr:to>
      <xdr:col>10</xdr:col>
      <xdr:colOff>165100</xdr:colOff>
      <xdr:row>53</xdr:row>
      <xdr:rowOff>59261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04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50388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137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83627</xdr:rowOff>
    </xdr:from>
    <xdr:to>
      <xdr:col>6</xdr:col>
      <xdr:colOff>38100</xdr:colOff>
      <xdr:row>58</xdr:row>
      <xdr:rowOff>13777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5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4904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4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29645</xdr:rowOff>
    </xdr:from>
    <xdr:to>
      <xdr:col>24</xdr:col>
      <xdr:colOff>62865</xdr:colOff>
      <xdr:row>77</xdr:row>
      <xdr:rowOff>104854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02595"/>
          <a:ext cx="1270" cy="1103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108681</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10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104854</xdr:rowOff>
    </xdr:from>
    <xdr:to>
      <xdr:col>24</xdr:col>
      <xdr:colOff>152400</xdr:colOff>
      <xdr:row>77</xdr:row>
      <xdr:rowOff>104854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06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147772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77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29645</xdr:rowOff>
    </xdr:from>
    <xdr:to>
      <xdr:col>24</xdr:col>
      <xdr:colOff>152400</xdr:colOff>
      <xdr:row>71</xdr:row>
      <xdr:rowOff>29645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02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33127</xdr:rowOff>
    </xdr:from>
    <xdr:to>
      <xdr:col>24</xdr:col>
      <xdr:colOff>63500</xdr:colOff>
      <xdr:row>76</xdr:row>
      <xdr:rowOff>103879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63327"/>
          <a:ext cx="838200" cy="7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19674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06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168247</xdr:rowOff>
    </xdr:from>
    <xdr:to>
      <xdr:col>24</xdr:col>
      <xdr:colOff>114300</xdr:colOff>
      <xdr:row>75</xdr:row>
      <xdr:rowOff>98397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65808</xdr:rowOff>
    </xdr:from>
    <xdr:to>
      <xdr:col>19</xdr:col>
      <xdr:colOff>177800</xdr:colOff>
      <xdr:row>76</xdr:row>
      <xdr:rowOff>103879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096008"/>
          <a:ext cx="889000" cy="38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74559</xdr:rowOff>
    </xdr:from>
    <xdr:to>
      <xdr:col>20</xdr:col>
      <xdr:colOff>38100</xdr:colOff>
      <xdr:row>76</xdr:row>
      <xdr:rowOff>4710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21236</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708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65808</xdr:rowOff>
    </xdr:from>
    <xdr:to>
      <xdr:col>15</xdr:col>
      <xdr:colOff>50800</xdr:colOff>
      <xdr:row>77</xdr:row>
      <xdr:rowOff>125893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96008"/>
          <a:ext cx="889000" cy="23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10292</xdr:rowOff>
    </xdr:from>
    <xdr:to>
      <xdr:col>15</xdr:col>
      <xdr:colOff>101600</xdr:colOff>
      <xdr:row>75</xdr:row>
      <xdr:rowOff>111892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128419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64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125893</xdr:rowOff>
    </xdr:from>
    <xdr:to>
      <xdr:col>10</xdr:col>
      <xdr:colOff>114300</xdr:colOff>
      <xdr:row>78</xdr:row>
      <xdr:rowOff>30803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27543"/>
          <a:ext cx="889000" cy="7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46921</xdr:rowOff>
    </xdr:from>
    <xdr:to>
      <xdr:col>10</xdr:col>
      <xdr:colOff>165100</xdr:colOff>
      <xdr:row>76</xdr:row>
      <xdr:rowOff>148521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165048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5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104026</xdr:rowOff>
    </xdr:from>
    <xdr:to>
      <xdr:col>6</xdr:col>
      <xdr:colOff>38100</xdr:colOff>
      <xdr:row>77</xdr:row>
      <xdr:rowOff>34176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50702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909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153777</xdr:rowOff>
    </xdr:from>
    <xdr:to>
      <xdr:col>24</xdr:col>
      <xdr:colOff>114300</xdr:colOff>
      <xdr:row>76</xdr:row>
      <xdr:rowOff>83927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1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132204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90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53079</xdr:rowOff>
    </xdr:from>
    <xdr:to>
      <xdr:col>20</xdr:col>
      <xdr:colOff>38100</xdr:colOff>
      <xdr:row>76</xdr:row>
      <xdr:rowOff>154679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8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145806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17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15008</xdr:rowOff>
    </xdr:from>
    <xdr:to>
      <xdr:col>15</xdr:col>
      <xdr:colOff>101600</xdr:colOff>
      <xdr:row>76</xdr:row>
      <xdr:rowOff>116608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4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107735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137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75093</xdr:rowOff>
    </xdr:from>
    <xdr:to>
      <xdr:col>10</xdr:col>
      <xdr:colOff>165100</xdr:colOff>
      <xdr:row>78</xdr:row>
      <xdr:rowOff>5243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7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167820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6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151453</xdr:rowOff>
    </xdr:from>
    <xdr:to>
      <xdr:col>6</xdr:col>
      <xdr:colOff>38100</xdr:colOff>
      <xdr:row>78</xdr:row>
      <xdr:rowOff>81603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5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72730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4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13534</xdr:rowOff>
    </xdr:from>
    <xdr:to>
      <xdr:col>24</xdr:col>
      <xdr:colOff>63500</xdr:colOff>
      <xdr:row>99</xdr:row>
      <xdr:rowOff>25901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987084"/>
          <a:ext cx="838200" cy="1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99857</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730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3237</xdr:rowOff>
    </xdr:from>
    <xdr:to>
      <xdr:col>19</xdr:col>
      <xdr:colOff>177800</xdr:colOff>
      <xdr:row>99</xdr:row>
      <xdr:rowOff>25901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976787"/>
          <a:ext cx="889000" cy="2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4379</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63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3237</xdr:rowOff>
    </xdr:from>
    <xdr:to>
      <xdr:col>15</xdr:col>
      <xdr:colOff>50800</xdr:colOff>
      <xdr:row>99</xdr:row>
      <xdr:rowOff>131525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976787"/>
          <a:ext cx="889000" cy="12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19521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131525</xdr:rowOff>
    </xdr:from>
    <xdr:to>
      <xdr:col>10</xdr:col>
      <xdr:colOff>114300</xdr:colOff>
      <xdr:row>99</xdr:row>
      <xdr:rowOff>145306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7105075"/>
          <a:ext cx="889000" cy="1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158166</xdr:rowOff>
    </xdr:from>
    <xdr:to>
      <xdr:col>10</xdr:col>
      <xdr:colOff>165100</xdr:colOff>
      <xdr:row>99</xdr:row>
      <xdr:rowOff>88316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104843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73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21627</xdr:rowOff>
    </xdr:from>
    <xdr:to>
      <xdr:col>6</xdr:col>
      <xdr:colOff>38100</xdr:colOff>
      <xdr:row>99</xdr:row>
      <xdr:rowOff>123227</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139754</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7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134184</xdr:rowOff>
    </xdr:from>
    <xdr:to>
      <xdr:col>24</xdr:col>
      <xdr:colOff>114300</xdr:colOff>
      <xdr:row>99</xdr:row>
      <xdr:rowOff>64334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93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112611</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91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146551</xdr:rowOff>
    </xdr:from>
    <xdr:to>
      <xdr:col>20</xdr:col>
      <xdr:colOff>38100</xdr:colOff>
      <xdr:row>99</xdr:row>
      <xdr:rowOff>76701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94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67828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7041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123887</xdr:rowOff>
    </xdr:from>
    <xdr:to>
      <xdr:col>15</xdr:col>
      <xdr:colOff>101600</xdr:colOff>
      <xdr:row>99</xdr:row>
      <xdr:rowOff>54037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92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45164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701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80725</xdr:rowOff>
    </xdr:from>
    <xdr:to>
      <xdr:col>10</xdr:col>
      <xdr:colOff>165100</xdr:colOff>
      <xdr:row>100</xdr:row>
      <xdr:rowOff>10875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705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100</xdr:row>
      <xdr:rowOff>2002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714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94506</xdr:rowOff>
    </xdr:from>
    <xdr:to>
      <xdr:col>6</xdr:col>
      <xdr:colOff>38100</xdr:colOff>
      <xdr:row>100</xdr:row>
      <xdr:rowOff>24656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706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15783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716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96266</xdr:rowOff>
    </xdr:from>
    <xdr:to>
      <xdr:col>55</xdr:col>
      <xdr:colOff>0</xdr:colOff>
      <xdr:row>39</xdr:row>
      <xdr:rowOff>96593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782816"/>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52667</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96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96593</xdr:rowOff>
    </xdr:from>
    <xdr:to>
      <xdr:col>50</xdr:col>
      <xdr:colOff>114300</xdr:colOff>
      <xdr:row>39</xdr:row>
      <xdr:rowOff>96593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83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150857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32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149497</xdr:rowOff>
    </xdr:from>
    <xdr:to>
      <xdr:col>45</xdr:col>
      <xdr:colOff>177800</xdr:colOff>
      <xdr:row>39</xdr:row>
      <xdr:rowOff>96593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493147"/>
          <a:ext cx="889000" cy="289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144978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31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149497</xdr:rowOff>
    </xdr:from>
    <xdr:to>
      <xdr:col>41</xdr:col>
      <xdr:colOff>50800</xdr:colOff>
      <xdr:row>37</xdr:row>
      <xdr:rowOff>162887</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493147"/>
          <a:ext cx="889000" cy="1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109128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624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109128</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624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45466</xdr:rowOff>
    </xdr:from>
    <xdr:to>
      <xdr:col>55</xdr:col>
      <xdr:colOff>50800</xdr:colOff>
      <xdr:row>39</xdr:row>
      <xdr:rowOff>147066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73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131843</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6469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45793</xdr:rowOff>
    </xdr:from>
    <xdr:to>
      <xdr:col>50</xdr:col>
      <xdr:colOff>165100</xdr:colOff>
      <xdr:row>39</xdr:row>
      <xdr:rowOff>147393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73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138520</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8250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45793</xdr:rowOff>
    </xdr:from>
    <xdr:to>
      <xdr:col>46</xdr:col>
      <xdr:colOff>38100</xdr:colOff>
      <xdr:row>39</xdr:row>
      <xdr:rowOff>147393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73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138520</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8250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98697</xdr:rowOff>
    </xdr:from>
    <xdr:to>
      <xdr:col>41</xdr:col>
      <xdr:colOff>101600</xdr:colOff>
      <xdr:row>38</xdr:row>
      <xdr:rowOff>28847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44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45374</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217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112087</xdr:rowOff>
    </xdr:from>
    <xdr:to>
      <xdr:col>36</xdr:col>
      <xdr:colOff>165100</xdr:colOff>
      <xdr:row>38</xdr:row>
      <xdr:rowOff>42236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45573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58764</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230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29705</xdr:rowOff>
    </xdr:from>
    <xdr:to>
      <xdr:col>55</xdr:col>
      <xdr:colOff>0</xdr:colOff>
      <xdr:row>58</xdr:row>
      <xdr:rowOff>161493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9973805"/>
          <a:ext cx="838200" cy="13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119130</xdr:rowOff>
    </xdr:from>
    <xdr:ext cx="469744"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720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29705</xdr:rowOff>
    </xdr:from>
    <xdr:to>
      <xdr:col>50</xdr:col>
      <xdr:colOff>114300</xdr:colOff>
      <xdr:row>58</xdr:row>
      <xdr:rowOff>164846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9973805"/>
          <a:ext cx="889000" cy="13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45064</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04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132194</xdr:rowOff>
    </xdr:from>
    <xdr:to>
      <xdr:col>45</xdr:col>
      <xdr:colOff>177800</xdr:colOff>
      <xdr:row>58</xdr:row>
      <xdr:rowOff>164846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10076294"/>
          <a:ext cx="889000" cy="3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37330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15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132194</xdr:rowOff>
    </xdr:from>
    <xdr:to>
      <xdr:col>41</xdr:col>
      <xdr:colOff>50800</xdr:colOff>
      <xdr:row>58</xdr:row>
      <xdr:rowOff>166675</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10076294"/>
          <a:ext cx="889000" cy="3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58170</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26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8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51617</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37428" y="965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110693</xdr:rowOff>
    </xdr:from>
    <xdr:to>
      <xdr:col>55</xdr:col>
      <xdr:colOff>50800</xdr:colOff>
      <xdr:row>59</xdr:row>
      <xdr:rowOff>40843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1005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25620</xdr:rowOff>
    </xdr:from>
    <xdr:ext cx="469744"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969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150355</xdr:rowOff>
    </xdr:from>
    <xdr:to>
      <xdr:col>50</xdr:col>
      <xdr:colOff>165100</xdr:colOff>
      <xdr:row>58</xdr:row>
      <xdr:rowOff>80505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92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71632</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404428" y="1001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114046</xdr:rowOff>
    </xdr:from>
    <xdr:to>
      <xdr:col>46</xdr:col>
      <xdr:colOff>38100</xdr:colOff>
      <xdr:row>59</xdr:row>
      <xdr:rowOff>44196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1005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35323</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515428" y="10150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81394</xdr:rowOff>
    </xdr:from>
    <xdr:to>
      <xdr:col>41</xdr:col>
      <xdr:colOff>101600</xdr:colOff>
      <xdr:row>59</xdr:row>
      <xdr:rowOff>11544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1002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2671</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26428" y="1011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115875</xdr:rowOff>
    </xdr:from>
    <xdr:to>
      <xdr:col>36</xdr:col>
      <xdr:colOff>165100</xdr:colOff>
      <xdr:row>59</xdr:row>
      <xdr:rowOff>46025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1005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37152</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37428" y="10152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70859</xdr:rowOff>
    </xdr:from>
    <xdr:to>
      <xdr:col>55</xdr:col>
      <xdr:colOff>0</xdr:colOff>
      <xdr:row>78</xdr:row>
      <xdr:rowOff>162168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443959"/>
          <a:ext cx="838200" cy="9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149725</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79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70859</xdr:rowOff>
    </xdr:from>
    <xdr:to>
      <xdr:col>50</xdr:col>
      <xdr:colOff>114300</xdr:colOff>
      <xdr:row>79</xdr:row>
      <xdr:rowOff>5153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443959"/>
          <a:ext cx="889000" cy="10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12096</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304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5153</xdr:rowOff>
    </xdr:from>
    <xdr:to>
      <xdr:col>45</xdr:col>
      <xdr:colOff>177800</xdr:colOff>
      <xdr:row>79</xdr:row>
      <xdr:rowOff>27032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549703"/>
          <a:ext cx="889000" cy="2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304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5643</xdr:rowOff>
    </xdr:from>
    <xdr:to>
      <xdr:col>41</xdr:col>
      <xdr:colOff>50800</xdr:colOff>
      <xdr:row>79</xdr:row>
      <xdr:rowOff>27032</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550193"/>
          <a:ext cx="889000" cy="2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114803</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97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36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108076</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13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111368</xdr:rowOff>
    </xdr:from>
    <xdr:to>
      <xdr:col>55</xdr:col>
      <xdr:colOff>50800</xdr:colOff>
      <xdr:row>79</xdr:row>
      <xdr:rowOff>41518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48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26295</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99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20059</xdr:rowOff>
    </xdr:from>
    <xdr:to>
      <xdr:col>50</xdr:col>
      <xdr:colOff>165100</xdr:colOff>
      <xdr:row>78</xdr:row>
      <xdr:rowOff>121659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39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112786</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485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125803</xdr:rowOff>
    </xdr:from>
    <xdr:to>
      <xdr:col>46</xdr:col>
      <xdr:colOff>38100</xdr:colOff>
      <xdr:row>79</xdr:row>
      <xdr:rowOff>55953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49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47080</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59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147682</xdr:rowOff>
    </xdr:from>
    <xdr:to>
      <xdr:col>41</xdr:col>
      <xdr:colOff>101600</xdr:colOff>
      <xdr:row>79</xdr:row>
      <xdr:rowOff>77832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52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68959</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61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126293</xdr:rowOff>
    </xdr:from>
    <xdr:to>
      <xdr:col>36</xdr:col>
      <xdr:colOff>165100</xdr:colOff>
      <xdr:row>79</xdr:row>
      <xdr:rowOff>56443</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9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47570</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59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126098</xdr:rowOff>
    </xdr:from>
    <xdr:to>
      <xdr:col>55</xdr:col>
      <xdr:colOff>0</xdr:colOff>
      <xdr:row>98</xdr:row>
      <xdr:rowOff>162423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928198"/>
          <a:ext cx="838200" cy="3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152261</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268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126098</xdr:rowOff>
    </xdr:from>
    <xdr:to>
      <xdr:col>50</xdr:col>
      <xdr:colOff>114300</xdr:colOff>
      <xdr:row>98</xdr:row>
      <xdr:rowOff>154011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928198"/>
          <a:ext cx="889000" cy="2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72793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1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103992</xdr:rowOff>
    </xdr:from>
    <xdr:to>
      <xdr:col>45</xdr:col>
      <xdr:colOff>177800</xdr:colOff>
      <xdr:row>98</xdr:row>
      <xdr:rowOff>154011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906092"/>
          <a:ext cx="889000" cy="5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84292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0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103992</xdr:rowOff>
    </xdr:from>
    <xdr:to>
      <xdr:col>41</xdr:col>
      <xdr:colOff>50800</xdr:colOff>
      <xdr:row>99</xdr:row>
      <xdr:rowOff>11821</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906092"/>
          <a:ext cx="889000" cy="7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6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119519</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3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47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133943</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5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111623</xdr:rowOff>
    </xdr:from>
    <xdr:to>
      <xdr:col>55</xdr:col>
      <xdr:colOff>50800</xdr:colOff>
      <xdr:row>99</xdr:row>
      <xdr:rowOff>41773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91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26550</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82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75298</xdr:rowOff>
    </xdr:from>
    <xdr:to>
      <xdr:col>50</xdr:col>
      <xdr:colOff>165100</xdr:colOff>
      <xdr:row>99</xdr:row>
      <xdr:rowOff>5448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87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168025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97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103211</xdr:rowOff>
    </xdr:from>
    <xdr:to>
      <xdr:col>46</xdr:col>
      <xdr:colOff>38100</xdr:colOff>
      <xdr:row>99</xdr:row>
      <xdr:rowOff>33361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90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24488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99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53192</xdr:rowOff>
    </xdr:from>
    <xdr:to>
      <xdr:col>41</xdr:col>
      <xdr:colOff>101600</xdr:colOff>
      <xdr:row>98</xdr:row>
      <xdr:rowOff>154792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85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145919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94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132471</xdr:rowOff>
    </xdr:from>
    <xdr:to>
      <xdr:col>36</xdr:col>
      <xdr:colOff>165100</xdr:colOff>
      <xdr:row>99</xdr:row>
      <xdr:rowOff>62621</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93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53748</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702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127051</xdr:rowOff>
    </xdr:from>
    <xdr:to>
      <xdr:col>85</xdr:col>
      <xdr:colOff>127000</xdr:colOff>
      <xdr:row>38</xdr:row>
      <xdr:rowOff>155549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6642151"/>
          <a:ext cx="838200" cy="28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132351</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304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137414</xdr:rowOff>
    </xdr:from>
    <xdr:to>
      <xdr:col>81</xdr:col>
      <xdr:colOff>50800</xdr:colOff>
      <xdr:row>38</xdr:row>
      <xdr:rowOff>127051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481064"/>
          <a:ext cx="889000" cy="16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2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137414</xdr:rowOff>
    </xdr:from>
    <xdr:to>
      <xdr:col>76</xdr:col>
      <xdr:colOff>114300</xdr:colOff>
      <xdr:row>38</xdr:row>
      <xdr:rowOff>141529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481064"/>
          <a:ext cx="889000" cy="1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72318</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58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124231</xdr:rowOff>
    </xdr:from>
    <xdr:to>
      <xdr:col>71</xdr:col>
      <xdr:colOff>177800</xdr:colOff>
      <xdr:row>38</xdr:row>
      <xdr:rowOff>141529</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639331"/>
          <a:ext cx="889000" cy="1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47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79659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25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4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96194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2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104749</xdr:rowOff>
    </xdr:from>
    <xdr:to>
      <xdr:col>85</xdr:col>
      <xdr:colOff>177800</xdr:colOff>
      <xdr:row>39</xdr:row>
      <xdr:rowOff>34899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61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83176</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59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76251</xdr:rowOff>
    </xdr:from>
    <xdr:to>
      <xdr:col>81</xdr:col>
      <xdr:colOff>101600</xdr:colOff>
      <xdr:row>39</xdr:row>
      <xdr:rowOff>6401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59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168978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68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86614</xdr:rowOff>
    </xdr:from>
    <xdr:to>
      <xdr:col>76</xdr:col>
      <xdr:colOff>165100</xdr:colOff>
      <xdr:row>38</xdr:row>
      <xdr:rowOff>16764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43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33291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20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90729</xdr:rowOff>
    </xdr:from>
    <xdr:to>
      <xdr:col>72</xdr:col>
      <xdr:colOff>38100</xdr:colOff>
      <xdr:row>39</xdr:row>
      <xdr:rowOff>20879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60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12006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698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73431</xdr:rowOff>
    </xdr:from>
    <xdr:to>
      <xdr:col>67</xdr:col>
      <xdr:colOff>101600</xdr:colOff>
      <xdr:row>39</xdr:row>
      <xdr:rowOff>3581</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58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166158</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68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68066</xdr:rowOff>
    </xdr:from>
    <xdr:to>
      <xdr:col>85</xdr:col>
      <xdr:colOff>127000</xdr:colOff>
      <xdr:row>57</xdr:row>
      <xdr:rowOff>145317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9840716"/>
          <a:ext cx="838200" cy="77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64555</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494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68066</xdr:rowOff>
    </xdr:from>
    <xdr:to>
      <xdr:col>81</xdr:col>
      <xdr:colOff>50800</xdr:colOff>
      <xdr:row>57</xdr:row>
      <xdr:rowOff>123241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840716"/>
          <a:ext cx="889000" cy="5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46256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47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114684</xdr:rowOff>
    </xdr:from>
    <xdr:to>
      <xdr:col>76</xdr:col>
      <xdr:colOff>114300</xdr:colOff>
      <xdr:row>57</xdr:row>
      <xdr:rowOff>123241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887334"/>
          <a:ext cx="889000" cy="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65981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4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114684</xdr:rowOff>
    </xdr:from>
    <xdr:to>
      <xdr:col>71</xdr:col>
      <xdr:colOff>177800</xdr:colOff>
      <xdr:row>58</xdr:row>
      <xdr:rowOff>4810</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887334"/>
          <a:ext cx="889000" cy="6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145942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40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75206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50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94517</xdr:rowOff>
    </xdr:from>
    <xdr:to>
      <xdr:col>85</xdr:col>
      <xdr:colOff>177800</xdr:colOff>
      <xdr:row>58</xdr:row>
      <xdr:rowOff>24667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86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72944</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84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17266</xdr:rowOff>
    </xdr:from>
    <xdr:to>
      <xdr:col>81</xdr:col>
      <xdr:colOff>101600</xdr:colOff>
      <xdr:row>57</xdr:row>
      <xdr:rowOff>118866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78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109993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88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72441</xdr:rowOff>
    </xdr:from>
    <xdr:to>
      <xdr:col>76</xdr:col>
      <xdr:colOff>165100</xdr:colOff>
      <xdr:row>58</xdr:row>
      <xdr:rowOff>2591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84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165168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93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63884</xdr:rowOff>
    </xdr:from>
    <xdr:to>
      <xdr:col>72</xdr:col>
      <xdr:colOff>38100</xdr:colOff>
      <xdr:row>57</xdr:row>
      <xdr:rowOff>165484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83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156611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92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125460</xdr:rowOff>
    </xdr:from>
    <xdr:to>
      <xdr:col>67</xdr:col>
      <xdr:colOff>101600</xdr:colOff>
      <xdr:row>58</xdr:row>
      <xdr:rowOff>55610</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89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46737</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99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126076</xdr:rowOff>
    </xdr:from>
    <xdr:to>
      <xdr:col>76</xdr:col>
      <xdr:colOff>114300</xdr:colOff>
      <xdr:row>78</xdr:row>
      <xdr:rowOff>139700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499176"/>
          <a:ext cx="889000" cy="1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119675</xdr:rowOff>
    </xdr:from>
    <xdr:to>
      <xdr:col>71</xdr:col>
      <xdr:colOff>177800</xdr:colOff>
      <xdr:row>78</xdr:row>
      <xdr:rowOff>126076</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492775"/>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161490</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4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147911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23527</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39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75276</xdr:rowOff>
    </xdr:from>
    <xdr:to>
      <xdr:col>72</xdr:col>
      <xdr:colOff>38100</xdr:colOff>
      <xdr:row>79</xdr:row>
      <xdr:rowOff>5426</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44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168003</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4017" y="13541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68875</xdr:rowOff>
    </xdr:from>
    <xdr:to>
      <xdr:col>67</xdr:col>
      <xdr:colOff>101600</xdr:colOff>
      <xdr:row>78</xdr:row>
      <xdr:rowOff>170475</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44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161602</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25017" y="13534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77978</xdr:rowOff>
    </xdr:from>
    <xdr:to>
      <xdr:col>85</xdr:col>
      <xdr:colOff>127000</xdr:colOff>
      <xdr:row>97</xdr:row>
      <xdr:rowOff>98031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708628"/>
          <a:ext cx="838200" cy="2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78858</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366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98031</xdr:rowOff>
    </xdr:from>
    <xdr:to>
      <xdr:col>81</xdr:col>
      <xdr:colOff>50800</xdr:colOff>
      <xdr:row>97</xdr:row>
      <xdr:rowOff>105208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728681"/>
          <a:ext cx="889000" cy="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166767</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105208</xdr:rowOff>
    </xdr:from>
    <xdr:to>
      <xdr:col>76</xdr:col>
      <xdr:colOff>114300</xdr:colOff>
      <xdr:row>97</xdr:row>
      <xdr:rowOff>107074</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735858"/>
          <a:ext cx="889000" cy="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171048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87237</xdr:rowOff>
    </xdr:from>
    <xdr:to>
      <xdr:col>71</xdr:col>
      <xdr:colOff>177800</xdr:colOff>
      <xdr:row>97</xdr:row>
      <xdr:rowOff>107074</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6717887"/>
          <a:ext cx="889000" cy="1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167645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5517</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27178</xdr:rowOff>
    </xdr:from>
    <xdr:to>
      <xdr:col>85</xdr:col>
      <xdr:colOff>177800</xdr:colOff>
      <xdr:row>97</xdr:row>
      <xdr:rowOff>128778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65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5605</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63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47231</xdr:rowOff>
    </xdr:from>
    <xdr:to>
      <xdr:col>81</xdr:col>
      <xdr:colOff>101600</xdr:colOff>
      <xdr:row>97</xdr:row>
      <xdr:rowOff>148831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67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139958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77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54408</xdr:rowOff>
    </xdr:from>
    <xdr:to>
      <xdr:col>76</xdr:col>
      <xdr:colOff>165100</xdr:colOff>
      <xdr:row>97</xdr:row>
      <xdr:rowOff>156008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68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147135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77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56274</xdr:rowOff>
    </xdr:from>
    <xdr:to>
      <xdr:col>72</xdr:col>
      <xdr:colOff>38100</xdr:colOff>
      <xdr:row>97</xdr:row>
      <xdr:rowOff>157874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68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149001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77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36437</xdr:rowOff>
    </xdr:from>
    <xdr:to>
      <xdr:col>67</xdr:col>
      <xdr:colOff>101600</xdr:colOff>
      <xdr:row>97</xdr:row>
      <xdr:rowOff>138037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66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129164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75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158107</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民生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の主な増加要因は、性質別扶助費と同様、</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物価高騰</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に対応するため</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住民税非課税世帯支援給付金の増加</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などである。民生費は、性質別扶助費を多く含んでいることから、今後も増加していくと見込まれる。</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年度決算では、農林水産業費、商工費、教育費など、住民一人当たりのコストが前年度より減少したものが多かった。</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農林水産業費の</a:t>
          </a:r>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主な要因は、畜産・酪農収益力強化整備等特別対策事業補助金の減少によるものであり、商工費の主な要因は、キャッシュレス決済普及促進委託の減少によるものである。教育費は、</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八木原小学校校舎大規模改造工事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の事業完了による減少である。</a:t>
          </a:r>
          <a:endParaRPr lang="en-US" altLang="ja-JP"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300" b="0" i="0" u="none" strike="noStrike"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今後も引き続き、既存の事業の見直しや仕様・設計の見直し等により縮減し、必要性を考慮しつつ、さらなる改善に努める。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千葉県四街道市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行財政改革を着実に進めていることから、実質収支額は継続的に黒字を確保している。</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財政調整基金残高は、前年度決算剰余金の積立や適切な財源の確保と歳出の精査により、最低限の取り崩しに努めている。標準財政規模比は、</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23.27</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千葉県四街道市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400">
              <a:latin typeface="ＭＳ ゴシック" pitchFamily="49" charset="-128"/>
              <a:ea typeface="ＭＳ ゴシック" pitchFamily="49" charset="-128"/>
            </a:rPr>
            <a:t>　</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各会計とも黒字である。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国民健康保険、介護保険及び後期高齢者医療の各特別会計などに対する繰出金の増加が継続すると</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見込まれる</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ため、経費の節減や合理化を進め黒字を維持していく。</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また、水道事業や下水道事業においても、引き続き決算剰余金を計上できるよう、健全運営に努める。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Dstfs02\01170_&#24066;&#30010;&#26449;&#35506;$\01_&#25152;&#23646;&#20840;&#20307;&#12501;&#12457;&#12523;&#12480;\5&#36001;&#25919;&#29677;\07fy\050_&#22320;&#26041;&#20844;&#20250;&#35336;\07_&#20196;&#21644;5&#24180;&#24230;&#36001;&#25919;&#29366;&#27841;&#36039;&#26009;&#38598;&#12398;&#20316;&#25104;&#12395;&#12388;&#12356;&#12390;(&#12473;&#12488;&#12483;&#12463;&#24773;&#22577;&#65289;\4_HP&#20844;&#38283;&#21069;&#12398;&#30906;&#35469;\122289_&#22235;&#34903;&#36947;&#24066;&#12295;.xlsx" TargetMode="External"/><Relationship Id="rId1" Type="http://schemas.openxmlformats.org/officeDocument/2006/relationships/externalLinkPath" Target="/01_&#25152;&#23646;&#20840;&#20307;&#12501;&#12457;&#12523;&#12480;/5&#36001;&#25919;&#29677;/07fy/050_&#22320;&#26041;&#20844;&#20250;&#35336;/07_&#20196;&#21644;5&#24180;&#24230;&#36001;&#25919;&#29366;&#27841;&#36039;&#26009;&#38598;&#12398;&#20316;&#25104;&#12395;&#12388;&#12356;&#12390;(&#12473;&#12488;&#12483;&#12463;&#24773;&#22577;&#65289;/4_HP&#20844;&#38283;&#21069;&#12398;&#30906;&#35469;/122289_&#22235;&#34903;&#36947;&#24066;&#1229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61.4</v>
          </cell>
          <cell r="BX53">
            <v>62.2</v>
          </cell>
          <cell r="CF53">
            <v>63.6</v>
          </cell>
          <cell r="CN53">
            <v>65.2</v>
          </cell>
          <cell r="CV53">
            <v>66.900000000000006</v>
          </cell>
        </row>
        <row r="55">
          <cell r="AN55" t="str">
            <v>類似団体内平均値</v>
          </cell>
          <cell r="BP55">
            <v>22.1</v>
          </cell>
          <cell r="BX55">
            <v>20.399999999999999</v>
          </cell>
          <cell r="CF55">
            <v>11.2</v>
          </cell>
          <cell r="CN55">
            <v>4.5999999999999996</v>
          </cell>
          <cell r="CV55">
            <v>4.2</v>
          </cell>
        </row>
        <row r="57">
          <cell r="BP57">
            <v>61.5</v>
          </cell>
          <cell r="BX57">
            <v>63</v>
          </cell>
          <cell r="CF57">
            <v>63.7</v>
          </cell>
          <cell r="CN57">
            <v>64.099999999999994</v>
          </cell>
          <cell r="CV57">
            <v>64.599999999999994</v>
          </cell>
        </row>
        <row r="72">
          <cell r="BP72" t="str">
            <v>R01</v>
          </cell>
          <cell r="BX72" t="str">
            <v>R02</v>
          </cell>
          <cell r="CF72" t="str">
            <v>R03</v>
          </cell>
          <cell r="CN72" t="str">
            <v>R04</v>
          </cell>
          <cell r="CV72" t="str">
            <v>R05</v>
          </cell>
        </row>
        <row r="73">
          <cell r="AN73" t="str">
            <v>当該団体値</v>
          </cell>
        </row>
        <row r="75">
          <cell r="BP75">
            <v>2.9</v>
          </cell>
          <cell r="BX75">
            <v>2.4</v>
          </cell>
          <cell r="CF75">
            <v>1.8</v>
          </cell>
          <cell r="CN75">
            <v>1.6</v>
          </cell>
          <cell r="CV75">
            <v>2</v>
          </cell>
        </row>
        <row r="77">
          <cell r="AN77" t="str">
            <v>類似団体内平均値</v>
          </cell>
          <cell r="BP77">
            <v>22.1</v>
          </cell>
          <cell r="BX77">
            <v>20.399999999999999</v>
          </cell>
          <cell r="CF77">
            <v>11.2</v>
          </cell>
          <cell r="CN77">
            <v>4.5999999999999996</v>
          </cell>
          <cell r="CV77">
            <v>4.2</v>
          </cell>
        </row>
        <row r="79">
          <cell r="BP79">
            <v>6.3</v>
          </cell>
          <cell r="BX79">
            <v>6.2</v>
          </cell>
          <cell r="CF79">
            <v>5.7</v>
          </cell>
          <cell r="CN79">
            <v>5.8</v>
          </cell>
          <cell r="CV79">
            <v>5.8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W13" sqref="W13:AB14"/>
    </sheetView>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 thickBot="1" x14ac:dyDescent="0.25">
      <c r="B2" s="176" t="s">
        <v>77</v>
      </c>
      <c r="C2" s="176"/>
      <c r="D2" s="177"/>
    </row>
    <row r="3" spans="1:119" ht="18.75" customHeight="1" thickBot="1" x14ac:dyDescent="0.25">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37839687</v>
      </c>
      <c r="BO4" s="358"/>
      <c r="BP4" s="358"/>
      <c r="BQ4" s="358"/>
      <c r="BR4" s="358"/>
      <c r="BS4" s="358"/>
      <c r="BT4" s="358"/>
      <c r="BU4" s="359"/>
      <c r="BV4" s="357">
        <v>38050728</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9.1</v>
      </c>
      <c r="CU4" s="364"/>
      <c r="CV4" s="364"/>
      <c r="CW4" s="364"/>
      <c r="CX4" s="364"/>
      <c r="CY4" s="364"/>
      <c r="CZ4" s="364"/>
      <c r="DA4" s="365"/>
      <c r="DB4" s="363">
        <v>13.8</v>
      </c>
      <c r="DC4" s="364"/>
      <c r="DD4" s="364"/>
      <c r="DE4" s="364"/>
      <c r="DF4" s="364"/>
      <c r="DG4" s="364"/>
      <c r="DH4" s="364"/>
      <c r="DI4" s="365"/>
    </row>
    <row r="5" spans="1:119" ht="18.75" customHeight="1" x14ac:dyDescent="0.2">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35290191</v>
      </c>
      <c r="BO5" s="395"/>
      <c r="BP5" s="395"/>
      <c r="BQ5" s="395"/>
      <c r="BR5" s="395"/>
      <c r="BS5" s="395"/>
      <c r="BT5" s="395"/>
      <c r="BU5" s="396"/>
      <c r="BV5" s="394">
        <v>35234124</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90.5</v>
      </c>
      <c r="CU5" s="392"/>
      <c r="CV5" s="392"/>
      <c r="CW5" s="392"/>
      <c r="CX5" s="392"/>
      <c r="CY5" s="392"/>
      <c r="CZ5" s="392"/>
      <c r="DA5" s="393"/>
      <c r="DB5" s="391">
        <v>88.9</v>
      </c>
      <c r="DC5" s="392"/>
      <c r="DD5" s="392"/>
      <c r="DE5" s="392"/>
      <c r="DF5" s="392"/>
      <c r="DG5" s="392"/>
      <c r="DH5" s="392"/>
      <c r="DI5" s="393"/>
    </row>
    <row r="6" spans="1:119" ht="18.75" customHeight="1" x14ac:dyDescent="0.2">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2549496</v>
      </c>
      <c r="BO6" s="395"/>
      <c r="BP6" s="395"/>
      <c r="BQ6" s="395"/>
      <c r="BR6" s="395"/>
      <c r="BS6" s="395"/>
      <c r="BT6" s="395"/>
      <c r="BU6" s="396"/>
      <c r="BV6" s="394">
        <v>2816604</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91.5</v>
      </c>
      <c r="CU6" s="432"/>
      <c r="CV6" s="432"/>
      <c r="CW6" s="432"/>
      <c r="CX6" s="432"/>
      <c r="CY6" s="432"/>
      <c r="CZ6" s="432"/>
      <c r="DA6" s="433"/>
      <c r="DB6" s="431">
        <v>91.2</v>
      </c>
      <c r="DC6" s="432"/>
      <c r="DD6" s="432"/>
      <c r="DE6" s="432"/>
      <c r="DF6" s="432"/>
      <c r="DG6" s="432"/>
      <c r="DH6" s="432"/>
      <c r="DI6" s="433"/>
    </row>
    <row r="7" spans="1:119" ht="18.75" customHeight="1" x14ac:dyDescent="0.2">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101</v>
      </c>
      <c r="AV7" s="427"/>
      <c r="AW7" s="427"/>
      <c r="AX7" s="427"/>
      <c r="AY7" s="428" t="s">
        <v>102</v>
      </c>
      <c r="AZ7" s="429"/>
      <c r="BA7" s="429"/>
      <c r="BB7" s="429"/>
      <c r="BC7" s="429"/>
      <c r="BD7" s="429"/>
      <c r="BE7" s="429"/>
      <c r="BF7" s="429"/>
      <c r="BG7" s="429"/>
      <c r="BH7" s="429"/>
      <c r="BI7" s="429"/>
      <c r="BJ7" s="429"/>
      <c r="BK7" s="429"/>
      <c r="BL7" s="429"/>
      <c r="BM7" s="430"/>
      <c r="BN7" s="394">
        <v>840048</v>
      </c>
      <c r="BO7" s="395"/>
      <c r="BP7" s="395"/>
      <c r="BQ7" s="395"/>
      <c r="BR7" s="395"/>
      <c r="BS7" s="395"/>
      <c r="BT7" s="395"/>
      <c r="BU7" s="396"/>
      <c r="BV7" s="394">
        <v>304124</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18724454</v>
      </c>
      <c r="CU7" s="395"/>
      <c r="CV7" s="395"/>
      <c r="CW7" s="395"/>
      <c r="CX7" s="395"/>
      <c r="CY7" s="395"/>
      <c r="CZ7" s="395"/>
      <c r="DA7" s="396"/>
      <c r="DB7" s="394">
        <v>18192579</v>
      </c>
      <c r="DC7" s="395"/>
      <c r="DD7" s="395"/>
      <c r="DE7" s="395"/>
      <c r="DF7" s="395"/>
      <c r="DG7" s="395"/>
      <c r="DH7" s="395"/>
      <c r="DI7" s="396"/>
    </row>
    <row r="8" spans="1:119" ht="18.75" customHeight="1" thickBot="1" x14ac:dyDescent="0.25">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1709448</v>
      </c>
      <c r="BO8" s="395"/>
      <c r="BP8" s="395"/>
      <c r="BQ8" s="395"/>
      <c r="BR8" s="395"/>
      <c r="BS8" s="395"/>
      <c r="BT8" s="395"/>
      <c r="BU8" s="396"/>
      <c r="BV8" s="394">
        <v>2512480</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0.74</v>
      </c>
      <c r="CU8" s="435"/>
      <c r="CV8" s="435"/>
      <c r="CW8" s="435"/>
      <c r="CX8" s="435"/>
      <c r="CY8" s="435"/>
      <c r="CZ8" s="435"/>
      <c r="DA8" s="436"/>
      <c r="DB8" s="434">
        <v>0.77</v>
      </c>
      <c r="DC8" s="435"/>
      <c r="DD8" s="435"/>
      <c r="DE8" s="435"/>
      <c r="DF8" s="435"/>
      <c r="DG8" s="435"/>
      <c r="DH8" s="435"/>
      <c r="DI8" s="436"/>
    </row>
    <row r="9" spans="1:119" ht="18.75" customHeight="1" thickBot="1" x14ac:dyDescent="0.25">
      <c r="A9" s="175"/>
      <c r="B9" s="388" t="s">
        <v>107</v>
      </c>
      <c r="C9" s="389"/>
      <c r="D9" s="389"/>
      <c r="E9" s="389"/>
      <c r="F9" s="389"/>
      <c r="G9" s="389"/>
      <c r="H9" s="389"/>
      <c r="I9" s="389"/>
      <c r="J9" s="389"/>
      <c r="K9" s="437"/>
      <c r="L9" s="438" t="s">
        <v>108</v>
      </c>
      <c r="M9" s="439"/>
      <c r="N9" s="439"/>
      <c r="O9" s="439"/>
      <c r="P9" s="439"/>
      <c r="Q9" s="440"/>
      <c r="R9" s="441">
        <v>93576</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-803032</v>
      </c>
      <c r="BO9" s="395"/>
      <c r="BP9" s="395"/>
      <c r="BQ9" s="395"/>
      <c r="BR9" s="395"/>
      <c r="BS9" s="395"/>
      <c r="BT9" s="395"/>
      <c r="BU9" s="396"/>
      <c r="BV9" s="394">
        <v>597950</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9.1</v>
      </c>
      <c r="CU9" s="392"/>
      <c r="CV9" s="392"/>
      <c r="CW9" s="392"/>
      <c r="CX9" s="392"/>
      <c r="CY9" s="392"/>
      <c r="CZ9" s="392"/>
      <c r="DA9" s="393"/>
      <c r="DB9" s="391">
        <v>9.3000000000000007</v>
      </c>
      <c r="DC9" s="392"/>
      <c r="DD9" s="392"/>
      <c r="DE9" s="392"/>
      <c r="DF9" s="392"/>
      <c r="DG9" s="392"/>
      <c r="DH9" s="392"/>
      <c r="DI9" s="393"/>
    </row>
    <row r="10" spans="1:119" ht="18.75" customHeight="1" thickBot="1" x14ac:dyDescent="0.25">
      <c r="A10" s="175"/>
      <c r="B10" s="388"/>
      <c r="C10" s="389"/>
      <c r="D10" s="389"/>
      <c r="E10" s="389"/>
      <c r="F10" s="389"/>
      <c r="G10" s="389"/>
      <c r="H10" s="389"/>
      <c r="I10" s="389"/>
      <c r="J10" s="389"/>
      <c r="K10" s="437"/>
      <c r="L10" s="444" t="s">
        <v>113</v>
      </c>
      <c r="M10" s="424"/>
      <c r="N10" s="424"/>
      <c r="O10" s="424"/>
      <c r="P10" s="424"/>
      <c r="Q10" s="425"/>
      <c r="R10" s="445">
        <v>89245</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1260000</v>
      </c>
      <c r="BO10" s="395"/>
      <c r="BP10" s="395"/>
      <c r="BQ10" s="395"/>
      <c r="BR10" s="395"/>
      <c r="BS10" s="395"/>
      <c r="BT10" s="395"/>
      <c r="BU10" s="396"/>
      <c r="BV10" s="394">
        <v>960000</v>
      </c>
      <c r="BW10" s="395"/>
      <c r="BX10" s="395"/>
      <c r="BY10" s="395"/>
      <c r="BZ10" s="395"/>
      <c r="CA10" s="395"/>
      <c r="CB10" s="395"/>
      <c r="CC10" s="396"/>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75"/>
      <c r="B12" s="454" t="s">
        <v>123</v>
      </c>
      <c r="C12" s="455"/>
      <c r="D12" s="455"/>
      <c r="E12" s="455"/>
      <c r="F12" s="455"/>
      <c r="G12" s="455"/>
      <c r="H12" s="455"/>
      <c r="I12" s="455"/>
      <c r="J12" s="455"/>
      <c r="K12" s="456"/>
      <c r="L12" s="463" t="s">
        <v>124</v>
      </c>
      <c r="M12" s="464"/>
      <c r="N12" s="464"/>
      <c r="O12" s="464"/>
      <c r="P12" s="464"/>
      <c r="Q12" s="465"/>
      <c r="R12" s="466">
        <v>96479</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1567125</v>
      </c>
      <c r="BO12" s="395"/>
      <c r="BP12" s="395"/>
      <c r="BQ12" s="395"/>
      <c r="BR12" s="395"/>
      <c r="BS12" s="395"/>
      <c r="BT12" s="395"/>
      <c r="BU12" s="396"/>
      <c r="BV12" s="394">
        <v>454798</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75"/>
      <c r="B13" s="457"/>
      <c r="C13" s="458"/>
      <c r="D13" s="458"/>
      <c r="E13" s="458"/>
      <c r="F13" s="458"/>
      <c r="G13" s="458"/>
      <c r="H13" s="458"/>
      <c r="I13" s="458"/>
      <c r="J13" s="458"/>
      <c r="K13" s="459"/>
      <c r="L13" s="190"/>
      <c r="M13" s="485" t="s">
        <v>130</v>
      </c>
      <c r="N13" s="486"/>
      <c r="O13" s="486"/>
      <c r="P13" s="486"/>
      <c r="Q13" s="487"/>
      <c r="R13" s="478">
        <v>93110</v>
      </c>
      <c r="S13" s="479"/>
      <c r="T13" s="479"/>
      <c r="U13" s="479"/>
      <c r="V13" s="480"/>
      <c r="W13" s="410" t="s">
        <v>131</v>
      </c>
      <c r="X13" s="411"/>
      <c r="Y13" s="411"/>
      <c r="Z13" s="411"/>
      <c r="AA13" s="411"/>
      <c r="AB13" s="401"/>
      <c r="AC13" s="445">
        <v>425</v>
      </c>
      <c r="AD13" s="446"/>
      <c r="AE13" s="446"/>
      <c r="AF13" s="446"/>
      <c r="AG13" s="488"/>
      <c r="AH13" s="445">
        <v>479</v>
      </c>
      <c r="AI13" s="446"/>
      <c r="AJ13" s="446"/>
      <c r="AK13" s="446"/>
      <c r="AL13" s="447"/>
      <c r="AM13" s="423" t="s">
        <v>132</v>
      </c>
      <c r="AN13" s="424"/>
      <c r="AO13" s="424"/>
      <c r="AP13" s="424"/>
      <c r="AQ13" s="424"/>
      <c r="AR13" s="424"/>
      <c r="AS13" s="424"/>
      <c r="AT13" s="425"/>
      <c r="AU13" s="426" t="s">
        <v>101</v>
      </c>
      <c r="AV13" s="427"/>
      <c r="AW13" s="427"/>
      <c r="AX13" s="427"/>
      <c r="AY13" s="428" t="s">
        <v>133</v>
      </c>
      <c r="AZ13" s="429"/>
      <c r="BA13" s="429"/>
      <c r="BB13" s="429"/>
      <c r="BC13" s="429"/>
      <c r="BD13" s="429"/>
      <c r="BE13" s="429"/>
      <c r="BF13" s="429"/>
      <c r="BG13" s="429"/>
      <c r="BH13" s="429"/>
      <c r="BI13" s="429"/>
      <c r="BJ13" s="429"/>
      <c r="BK13" s="429"/>
      <c r="BL13" s="429"/>
      <c r="BM13" s="430"/>
      <c r="BN13" s="394">
        <v>-1110157</v>
      </c>
      <c r="BO13" s="395"/>
      <c r="BP13" s="395"/>
      <c r="BQ13" s="395"/>
      <c r="BR13" s="395"/>
      <c r="BS13" s="395"/>
      <c r="BT13" s="395"/>
      <c r="BU13" s="396"/>
      <c r="BV13" s="394">
        <v>1103152</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2</v>
      </c>
      <c r="CU13" s="392"/>
      <c r="CV13" s="392"/>
      <c r="CW13" s="392"/>
      <c r="CX13" s="392"/>
      <c r="CY13" s="392"/>
      <c r="CZ13" s="392"/>
      <c r="DA13" s="393"/>
      <c r="DB13" s="391">
        <v>1.6</v>
      </c>
      <c r="DC13" s="392"/>
      <c r="DD13" s="392"/>
      <c r="DE13" s="392"/>
      <c r="DF13" s="392"/>
      <c r="DG13" s="392"/>
      <c r="DH13" s="392"/>
      <c r="DI13" s="393"/>
    </row>
    <row r="14" spans="1:119" ht="18.75" customHeight="1" thickBot="1" x14ac:dyDescent="0.25">
      <c r="A14" s="175"/>
      <c r="B14" s="457"/>
      <c r="C14" s="458"/>
      <c r="D14" s="458"/>
      <c r="E14" s="458"/>
      <c r="F14" s="458"/>
      <c r="G14" s="458"/>
      <c r="H14" s="458"/>
      <c r="I14" s="458"/>
      <c r="J14" s="458"/>
      <c r="K14" s="459"/>
      <c r="L14" s="475" t="s">
        <v>135</v>
      </c>
      <c r="M14" s="476"/>
      <c r="N14" s="476"/>
      <c r="O14" s="476"/>
      <c r="P14" s="476"/>
      <c r="Q14" s="477"/>
      <c r="R14" s="478">
        <v>96226</v>
      </c>
      <c r="S14" s="479"/>
      <c r="T14" s="479"/>
      <c r="U14" s="479"/>
      <c r="V14" s="480"/>
      <c r="W14" s="384"/>
      <c r="X14" s="385"/>
      <c r="Y14" s="385"/>
      <c r="Z14" s="385"/>
      <c r="AA14" s="385"/>
      <c r="AB14" s="374"/>
      <c r="AC14" s="481">
        <v>1.1000000000000001</v>
      </c>
      <c r="AD14" s="482"/>
      <c r="AE14" s="482"/>
      <c r="AF14" s="482"/>
      <c r="AG14" s="483"/>
      <c r="AH14" s="481">
        <v>1.3</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75"/>
      <c r="B15" s="457"/>
      <c r="C15" s="458"/>
      <c r="D15" s="458"/>
      <c r="E15" s="458"/>
      <c r="F15" s="458"/>
      <c r="G15" s="458"/>
      <c r="H15" s="458"/>
      <c r="I15" s="458"/>
      <c r="J15" s="458"/>
      <c r="K15" s="459"/>
      <c r="L15" s="190"/>
      <c r="M15" s="485" t="s">
        <v>130</v>
      </c>
      <c r="N15" s="486"/>
      <c r="O15" s="486"/>
      <c r="P15" s="486"/>
      <c r="Q15" s="487"/>
      <c r="R15" s="478">
        <v>93182</v>
      </c>
      <c r="S15" s="479"/>
      <c r="T15" s="479"/>
      <c r="U15" s="479"/>
      <c r="V15" s="480"/>
      <c r="W15" s="410" t="s">
        <v>137</v>
      </c>
      <c r="X15" s="411"/>
      <c r="Y15" s="411"/>
      <c r="Z15" s="411"/>
      <c r="AA15" s="411"/>
      <c r="AB15" s="401"/>
      <c r="AC15" s="445">
        <v>7084</v>
      </c>
      <c r="AD15" s="446"/>
      <c r="AE15" s="446"/>
      <c r="AF15" s="446"/>
      <c r="AG15" s="488"/>
      <c r="AH15" s="445">
        <v>7759</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11303229</v>
      </c>
      <c r="BO15" s="358"/>
      <c r="BP15" s="358"/>
      <c r="BQ15" s="358"/>
      <c r="BR15" s="358"/>
      <c r="BS15" s="358"/>
      <c r="BT15" s="358"/>
      <c r="BU15" s="359"/>
      <c r="BV15" s="357">
        <v>10894067</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18.899999999999999</v>
      </c>
      <c r="AD16" s="482"/>
      <c r="AE16" s="482"/>
      <c r="AF16" s="482"/>
      <c r="AG16" s="483"/>
      <c r="AH16" s="481">
        <v>20.5</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15536279</v>
      </c>
      <c r="BO16" s="395"/>
      <c r="BP16" s="395"/>
      <c r="BQ16" s="395"/>
      <c r="BR16" s="395"/>
      <c r="BS16" s="395"/>
      <c r="BT16" s="395"/>
      <c r="BU16" s="396"/>
      <c r="BV16" s="394">
        <v>14849385</v>
      </c>
      <c r="BW16" s="395"/>
      <c r="BX16" s="395"/>
      <c r="BY16" s="395"/>
      <c r="BZ16" s="395"/>
      <c r="CA16" s="395"/>
      <c r="CB16" s="395"/>
      <c r="CC16" s="396"/>
      <c r="CD16" s="184"/>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75"/>
      <c r="B17" s="460"/>
      <c r="C17" s="461"/>
      <c r="D17" s="461"/>
      <c r="E17" s="461"/>
      <c r="F17" s="461"/>
      <c r="G17" s="461"/>
      <c r="H17" s="461"/>
      <c r="I17" s="461"/>
      <c r="J17" s="461"/>
      <c r="K17" s="462"/>
      <c r="L17" s="194"/>
      <c r="M17" s="505" t="s">
        <v>143</v>
      </c>
      <c r="N17" s="506"/>
      <c r="O17" s="506"/>
      <c r="P17" s="506"/>
      <c r="Q17" s="507"/>
      <c r="R17" s="500" t="s">
        <v>144</v>
      </c>
      <c r="S17" s="501"/>
      <c r="T17" s="501"/>
      <c r="U17" s="501"/>
      <c r="V17" s="502"/>
      <c r="W17" s="410" t="s">
        <v>145</v>
      </c>
      <c r="X17" s="411"/>
      <c r="Y17" s="411"/>
      <c r="Z17" s="411"/>
      <c r="AA17" s="411"/>
      <c r="AB17" s="401"/>
      <c r="AC17" s="445">
        <v>29913</v>
      </c>
      <c r="AD17" s="446"/>
      <c r="AE17" s="446"/>
      <c r="AF17" s="446"/>
      <c r="AG17" s="488"/>
      <c r="AH17" s="445">
        <v>29685</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14285052</v>
      </c>
      <c r="BO17" s="395"/>
      <c r="BP17" s="395"/>
      <c r="BQ17" s="395"/>
      <c r="BR17" s="395"/>
      <c r="BS17" s="395"/>
      <c r="BT17" s="395"/>
      <c r="BU17" s="396"/>
      <c r="BV17" s="394">
        <v>13758152</v>
      </c>
      <c r="BW17" s="395"/>
      <c r="BX17" s="395"/>
      <c r="BY17" s="395"/>
      <c r="BZ17" s="395"/>
      <c r="CA17" s="395"/>
      <c r="CB17" s="395"/>
      <c r="CC17" s="396"/>
      <c r="CD17" s="184"/>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75"/>
      <c r="B18" s="516" t="s">
        <v>147</v>
      </c>
      <c r="C18" s="437"/>
      <c r="D18" s="437"/>
      <c r="E18" s="517"/>
      <c r="F18" s="517"/>
      <c r="G18" s="517"/>
      <c r="H18" s="517"/>
      <c r="I18" s="517"/>
      <c r="J18" s="517"/>
      <c r="K18" s="517"/>
      <c r="L18" s="518">
        <v>34.520000000000003</v>
      </c>
      <c r="M18" s="518"/>
      <c r="N18" s="518"/>
      <c r="O18" s="518"/>
      <c r="P18" s="518"/>
      <c r="Q18" s="518"/>
      <c r="R18" s="519"/>
      <c r="S18" s="519"/>
      <c r="T18" s="519"/>
      <c r="U18" s="519"/>
      <c r="V18" s="520"/>
      <c r="W18" s="412"/>
      <c r="X18" s="413"/>
      <c r="Y18" s="413"/>
      <c r="Z18" s="413"/>
      <c r="AA18" s="413"/>
      <c r="AB18" s="404"/>
      <c r="AC18" s="521">
        <v>79.900000000000006</v>
      </c>
      <c r="AD18" s="522"/>
      <c r="AE18" s="522"/>
      <c r="AF18" s="522"/>
      <c r="AG18" s="523"/>
      <c r="AH18" s="521">
        <v>78.3</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17219887</v>
      </c>
      <c r="BO18" s="395"/>
      <c r="BP18" s="395"/>
      <c r="BQ18" s="395"/>
      <c r="BR18" s="395"/>
      <c r="BS18" s="395"/>
      <c r="BT18" s="395"/>
      <c r="BU18" s="396"/>
      <c r="BV18" s="394">
        <v>16528013</v>
      </c>
      <c r="BW18" s="395"/>
      <c r="BX18" s="395"/>
      <c r="BY18" s="395"/>
      <c r="BZ18" s="395"/>
      <c r="CA18" s="395"/>
      <c r="CB18" s="395"/>
      <c r="CC18" s="396"/>
      <c r="CD18" s="184"/>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75"/>
      <c r="B19" s="516" t="s">
        <v>149</v>
      </c>
      <c r="C19" s="437"/>
      <c r="D19" s="437"/>
      <c r="E19" s="517"/>
      <c r="F19" s="517"/>
      <c r="G19" s="517"/>
      <c r="H19" s="517"/>
      <c r="I19" s="517"/>
      <c r="J19" s="517"/>
      <c r="K19" s="517"/>
      <c r="L19" s="525">
        <v>2711</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25924155</v>
      </c>
      <c r="BO19" s="395"/>
      <c r="BP19" s="395"/>
      <c r="BQ19" s="395"/>
      <c r="BR19" s="395"/>
      <c r="BS19" s="395"/>
      <c r="BT19" s="395"/>
      <c r="BU19" s="396"/>
      <c r="BV19" s="394">
        <v>23607283</v>
      </c>
      <c r="BW19" s="395"/>
      <c r="BX19" s="395"/>
      <c r="BY19" s="395"/>
      <c r="BZ19" s="395"/>
      <c r="CA19" s="395"/>
      <c r="CB19" s="395"/>
      <c r="CC19" s="396"/>
      <c r="CD19" s="184"/>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75"/>
      <c r="B20" s="516" t="s">
        <v>151</v>
      </c>
      <c r="C20" s="437"/>
      <c r="D20" s="437"/>
      <c r="E20" s="517"/>
      <c r="F20" s="517"/>
      <c r="G20" s="517"/>
      <c r="H20" s="517"/>
      <c r="I20" s="517"/>
      <c r="J20" s="517"/>
      <c r="K20" s="517"/>
      <c r="L20" s="525">
        <v>38456</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4"/>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4"/>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20506960</v>
      </c>
      <c r="BO22" s="358"/>
      <c r="BP22" s="358"/>
      <c r="BQ22" s="358"/>
      <c r="BR22" s="358"/>
      <c r="BS22" s="358"/>
      <c r="BT22" s="358"/>
      <c r="BU22" s="359"/>
      <c r="BV22" s="357">
        <v>21660326</v>
      </c>
      <c r="BW22" s="358"/>
      <c r="BX22" s="358"/>
      <c r="BY22" s="358"/>
      <c r="BZ22" s="358"/>
      <c r="CA22" s="358"/>
      <c r="CB22" s="358"/>
      <c r="CC22" s="359"/>
      <c r="CD22" s="184"/>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17992611</v>
      </c>
      <c r="BO23" s="395"/>
      <c r="BP23" s="395"/>
      <c r="BQ23" s="395"/>
      <c r="BR23" s="395"/>
      <c r="BS23" s="395"/>
      <c r="BT23" s="395"/>
      <c r="BU23" s="396"/>
      <c r="BV23" s="394">
        <v>18860136</v>
      </c>
      <c r="BW23" s="395"/>
      <c r="BX23" s="395"/>
      <c r="BY23" s="395"/>
      <c r="BZ23" s="395"/>
      <c r="CA23" s="395"/>
      <c r="CB23" s="395"/>
      <c r="CC23" s="396"/>
      <c r="CD23" s="184"/>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75"/>
      <c r="B24" s="565"/>
      <c r="C24" s="541"/>
      <c r="D24" s="542"/>
      <c r="E24" s="444" t="s">
        <v>161</v>
      </c>
      <c r="F24" s="424"/>
      <c r="G24" s="424"/>
      <c r="H24" s="424"/>
      <c r="I24" s="424"/>
      <c r="J24" s="424"/>
      <c r="K24" s="425"/>
      <c r="L24" s="445">
        <v>1</v>
      </c>
      <c r="M24" s="446"/>
      <c r="N24" s="446"/>
      <c r="O24" s="446"/>
      <c r="P24" s="488"/>
      <c r="Q24" s="445">
        <v>8800</v>
      </c>
      <c r="R24" s="446"/>
      <c r="S24" s="446"/>
      <c r="T24" s="446"/>
      <c r="U24" s="446"/>
      <c r="V24" s="488"/>
      <c r="W24" s="540"/>
      <c r="X24" s="541"/>
      <c r="Y24" s="542"/>
      <c r="Z24" s="444" t="s">
        <v>162</v>
      </c>
      <c r="AA24" s="424"/>
      <c r="AB24" s="424"/>
      <c r="AC24" s="424"/>
      <c r="AD24" s="424"/>
      <c r="AE24" s="424"/>
      <c r="AF24" s="424"/>
      <c r="AG24" s="425"/>
      <c r="AH24" s="445">
        <v>576</v>
      </c>
      <c r="AI24" s="446"/>
      <c r="AJ24" s="446"/>
      <c r="AK24" s="446"/>
      <c r="AL24" s="488"/>
      <c r="AM24" s="445">
        <v>1688832</v>
      </c>
      <c r="AN24" s="446"/>
      <c r="AO24" s="446"/>
      <c r="AP24" s="446"/>
      <c r="AQ24" s="446"/>
      <c r="AR24" s="488"/>
      <c r="AS24" s="445">
        <v>2932</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7079697</v>
      </c>
      <c r="BO24" s="395"/>
      <c r="BP24" s="395"/>
      <c r="BQ24" s="395"/>
      <c r="BR24" s="395"/>
      <c r="BS24" s="395"/>
      <c r="BT24" s="395"/>
      <c r="BU24" s="396"/>
      <c r="BV24" s="394">
        <v>7207311</v>
      </c>
      <c r="BW24" s="395"/>
      <c r="BX24" s="395"/>
      <c r="BY24" s="395"/>
      <c r="BZ24" s="395"/>
      <c r="CA24" s="395"/>
      <c r="CB24" s="395"/>
      <c r="CC24" s="396"/>
      <c r="CD24" s="184"/>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75"/>
      <c r="B25" s="565"/>
      <c r="C25" s="541"/>
      <c r="D25" s="542"/>
      <c r="E25" s="444" t="s">
        <v>164</v>
      </c>
      <c r="F25" s="424"/>
      <c r="G25" s="424"/>
      <c r="H25" s="424"/>
      <c r="I25" s="424"/>
      <c r="J25" s="424"/>
      <c r="K25" s="425"/>
      <c r="L25" s="445">
        <v>1</v>
      </c>
      <c r="M25" s="446"/>
      <c r="N25" s="446"/>
      <c r="O25" s="446"/>
      <c r="P25" s="488"/>
      <c r="Q25" s="445">
        <v>7400</v>
      </c>
      <c r="R25" s="446"/>
      <c r="S25" s="446"/>
      <c r="T25" s="446"/>
      <c r="U25" s="446"/>
      <c r="V25" s="488"/>
      <c r="W25" s="540"/>
      <c r="X25" s="541"/>
      <c r="Y25" s="542"/>
      <c r="Z25" s="444" t="s">
        <v>165</v>
      </c>
      <c r="AA25" s="424"/>
      <c r="AB25" s="424"/>
      <c r="AC25" s="424"/>
      <c r="AD25" s="424"/>
      <c r="AE25" s="424"/>
      <c r="AF25" s="424"/>
      <c r="AG25" s="425"/>
      <c r="AH25" s="445">
        <v>111</v>
      </c>
      <c r="AI25" s="446"/>
      <c r="AJ25" s="446"/>
      <c r="AK25" s="446"/>
      <c r="AL25" s="488"/>
      <c r="AM25" s="445">
        <v>322344</v>
      </c>
      <c r="AN25" s="446"/>
      <c r="AO25" s="446"/>
      <c r="AP25" s="446"/>
      <c r="AQ25" s="446"/>
      <c r="AR25" s="488"/>
      <c r="AS25" s="445">
        <v>2904</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6573235</v>
      </c>
      <c r="BO25" s="358"/>
      <c r="BP25" s="358"/>
      <c r="BQ25" s="358"/>
      <c r="BR25" s="358"/>
      <c r="BS25" s="358"/>
      <c r="BT25" s="358"/>
      <c r="BU25" s="359"/>
      <c r="BV25" s="357">
        <v>4304227</v>
      </c>
      <c r="BW25" s="358"/>
      <c r="BX25" s="358"/>
      <c r="BY25" s="358"/>
      <c r="BZ25" s="358"/>
      <c r="CA25" s="358"/>
      <c r="CB25" s="358"/>
      <c r="CC25" s="359"/>
      <c r="CD25" s="184"/>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75"/>
      <c r="B26" s="565"/>
      <c r="C26" s="541"/>
      <c r="D26" s="542"/>
      <c r="E26" s="444" t="s">
        <v>167</v>
      </c>
      <c r="F26" s="424"/>
      <c r="G26" s="424"/>
      <c r="H26" s="424"/>
      <c r="I26" s="424"/>
      <c r="J26" s="424"/>
      <c r="K26" s="425"/>
      <c r="L26" s="445">
        <v>1</v>
      </c>
      <c r="M26" s="446"/>
      <c r="N26" s="446"/>
      <c r="O26" s="446"/>
      <c r="P26" s="488"/>
      <c r="Q26" s="445">
        <v>6800</v>
      </c>
      <c r="R26" s="446"/>
      <c r="S26" s="446"/>
      <c r="T26" s="446"/>
      <c r="U26" s="446"/>
      <c r="V26" s="488"/>
      <c r="W26" s="540"/>
      <c r="X26" s="541"/>
      <c r="Y26" s="542"/>
      <c r="Z26" s="444" t="s">
        <v>168</v>
      </c>
      <c r="AA26" s="546"/>
      <c r="AB26" s="546"/>
      <c r="AC26" s="546"/>
      <c r="AD26" s="546"/>
      <c r="AE26" s="546"/>
      <c r="AF26" s="546"/>
      <c r="AG26" s="547"/>
      <c r="AH26" s="445">
        <v>3</v>
      </c>
      <c r="AI26" s="446"/>
      <c r="AJ26" s="446"/>
      <c r="AK26" s="446"/>
      <c r="AL26" s="488"/>
      <c r="AM26" s="445">
        <v>9621</v>
      </c>
      <c r="AN26" s="446"/>
      <c r="AO26" s="446"/>
      <c r="AP26" s="446"/>
      <c r="AQ26" s="446"/>
      <c r="AR26" s="488"/>
      <c r="AS26" s="445">
        <v>3207</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4"/>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75"/>
      <c r="B27" s="565"/>
      <c r="C27" s="541"/>
      <c r="D27" s="542"/>
      <c r="E27" s="444" t="s">
        <v>170</v>
      </c>
      <c r="F27" s="424"/>
      <c r="G27" s="424"/>
      <c r="H27" s="424"/>
      <c r="I27" s="424"/>
      <c r="J27" s="424"/>
      <c r="K27" s="425"/>
      <c r="L27" s="445">
        <v>1</v>
      </c>
      <c r="M27" s="446"/>
      <c r="N27" s="446"/>
      <c r="O27" s="446"/>
      <c r="P27" s="488"/>
      <c r="Q27" s="445">
        <v>5000</v>
      </c>
      <c r="R27" s="446"/>
      <c r="S27" s="446"/>
      <c r="T27" s="446"/>
      <c r="U27" s="446"/>
      <c r="V27" s="488"/>
      <c r="W27" s="540"/>
      <c r="X27" s="541"/>
      <c r="Y27" s="542"/>
      <c r="Z27" s="444" t="s">
        <v>171</v>
      </c>
      <c r="AA27" s="424"/>
      <c r="AB27" s="424"/>
      <c r="AC27" s="424"/>
      <c r="AD27" s="424"/>
      <c r="AE27" s="424"/>
      <c r="AF27" s="424"/>
      <c r="AG27" s="425"/>
      <c r="AH27" s="445">
        <v>10</v>
      </c>
      <c r="AI27" s="446"/>
      <c r="AJ27" s="446"/>
      <c r="AK27" s="446"/>
      <c r="AL27" s="488"/>
      <c r="AM27" s="445">
        <v>35400</v>
      </c>
      <c r="AN27" s="446"/>
      <c r="AO27" s="446"/>
      <c r="AP27" s="446"/>
      <c r="AQ27" s="446"/>
      <c r="AR27" s="488"/>
      <c r="AS27" s="445">
        <v>3540</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75"/>
      <c r="B28" s="565"/>
      <c r="C28" s="541"/>
      <c r="D28" s="542"/>
      <c r="E28" s="444" t="s">
        <v>173</v>
      </c>
      <c r="F28" s="424"/>
      <c r="G28" s="424"/>
      <c r="H28" s="424"/>
      <c r="I28" s="424"/>
      <c r="J28" s="424"/>
      <c r="K28" s="425"/>
      <c r="L28" s="445">
        <v>1</v>
      </c>
      <c r="M28" s="446"/>
      <c r="N28" s="446"/>
      <c r="O28" s="446"/>
      <c r="P28" s="488"/>
      <c r="Q28" s="445">
        <v>4500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4356572</v>
      </c>
      <c r="BO28" s="358"/>
      <c r="BP28" s="358"/>
      <c r="BQ28" s="358"/>
      <c r="BR28" s="358"/>
      <c r="BS28" s="358"/>
      <c r="BT28" s="358"/>
      <c r="BU28" s="359"/>
      <c r="BV28" s="357">
        <v>4663697</v>
      </c>
      <c r="BW28" s="358"/>
      <c r="BX28" s="358"/>
      <c r="BY28" s="358"/>
      <c r="BZ28" s="358"/>
      <c r="CA28" s="358"/>
      <c r="CB28" s="358"/>
      <c r="CC28" s="359"/>
      <c r="CD28" s="184"/>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75"/>
      <c r="B29" s="565"/>
      <c r="C29" s="541"/>
      <c r="D29" s="542"/>
      <c r="E29" s="444" t="s">
        <v>176</v>
      </c>
      <c r="F29" s="424"/>
      <c r="G29" s="424"/>
      <c r="H29" s="424"/>
      <c r="I29" s="424"/>
      <c r="J29" s="424"/>
      <c r="K29" s="425"/>
      <c r="L29" s="445">
        <v>18</v>
      </c>
      <c r="M29" s="446"/>
      <c r="N29" s="446"/>
      <c r="O29" s="446"/>
      <c r="P29" s="488"/>
      <c r="Q29" s="445">
        <v>4300</v>
      </c>
      <c r="R29" s="446"/>
      <c r="S29" s="446"/>
      <c r="T29" s="446"/>
      <c r="U29" s="446"/>
      <c r="V29" s="488"/>
      <c r="W29" s="543"/>
      <c r="X29" s="544"/>
      <c r="Y29" s="545"/>
      <c r="Z29" s="444" t="s">
        <v>177</v>
      </c>
      <c r="AA29" s="424"/>
      <c r="AB29" s="424"/>
      <c r="AC29" s="424"/>
      <c r="AD29" s="424"/>
      <c r="AE29" s="424"/>
      <c r="AF29" s="424"/>
      <c r="AG29" s="425"/>
      <c r="AH29" s="445">
        <v>586</v>
      </c>
      <c r="AI29" s="446"/>
      <c r="AJ29" s="446"/>
      <c r="AK29" s="446"/>
      <c r="AL29" s="488"/>
      <c r="AM29" s="445">
        <v>1724232</v>
      </c>
      <c r="AN29" s="446"/>
      <c r="AO29" s="446"/>
      <c r="AP29" s="446"/>
      <c r="AQ29" s="446"/>
      <c r="AR29" s="488"/>
      <c r="AS29" s="445">
        <v>2942</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3443665</v>
      </c>
      <c r="BO29" s="395"/>
      <c r="BP29" s="395"/>
      <c r="BQ29" s="395"/>
      <c r="BR29" s="395"/>
      <c r="BS29" s="395"/>
      <c r="BT29" s="395"/>
      <c r="BU29" s="396"/>
      <c r="BV29" s="394">
        <v>2501121</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99.6</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4134899</v>
      </c>
      <c r="BO30" s="514"/>
      <c r="BP30" s="514"/>
      <c r="BQ30" s="514"/>
      <c r="BR30" s="514"/>
      <c r="BS30" s="514"/>
      <c r="BT30" s="514"/>
      <c r="BU30" s="515"/>
      <c r="BV30" s="513">
        <v>4331081</v>
      </c>
      <c r="BW30" s="514"/>
      <c r="BX30" s="514"/>
      <c r="BY30" s="514"/>
      <c r="BZ30" s="514"/>
      <c r="CA30" s="514"/>
      <c r="CB30" s="514"/>
      <c r="CC30" s="515"/>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201"/>
    </row>
    <row r="33" spans="1:113" ht="13.5" customHeight="1" x14ac:dyDescent="0.2">
      <c r="A33" s="175"/>
      <c r="B33" s="202"/>
      <c r="C33" s="418" t="s">
        <v>186</v>
      </c>
      <c r="D33" s="418"/>
      <c r="E33" s="383" t="s">
        <v>187</v>
      </c>
      <c r="F33" s="383"/>
      <c r="G33" s="383"/>
      <c r="H33" s="383"/>
      <c r="I33" s="383"/>
      <c r="J33" s="383"/>
      <c r="K33" s="383"/>
      <c r="L33" s="383"/>
      <c r="M33" s="383"/>
      <c r="N33" s="383"/>
      <c r="O33" s="383"/>
      <c r="P33" s="383"/>
      <c r="Q33" s="383"/>
      <c r="R33" s="383"/>
      <c r="S33" s="383"/>
      <c r="T33" s="179"/>
      <c r="U33" s="418" t="s">
        <v>186</v>
      </c>
      <c r="V33" s="418"/>
      <c r="W33" s="383" t="s">
        <v>187</v>
      </c>
      <c r="X33" s="383"/>
      <c r="Y33" s="383"/>
      <c r="Z33" s="383"/>
      <c r="AA33" s="383"/>
      <c r="AB33" s="383"/>
      <c r="AC33" s="383"/>
      <c r="AD33" s="383"/>
      <c r="AE33" s="383"/>
      <c r="AF33" s="383"/>
      <c r="AG33" s="383"/>
      <c r="AH33" s="383"/>
      <c r="AI33" s="383"/>
      <c r="AJ33" s="383"/>
      <c r="AK33" s="383"/>
      <c r="AL33" s="179"/>
      <c r="AM33" s="418" t="s">
        <v>186</v>
      </c>
      <c r="AN33" s="418"/>
      <c r="AO33" s="383" t="s">
        <v>187</v>
      </c>
      <c r="AP33" s="383"/>
      <c r="AQ33" s="383"/>
      <c r="AR33" s="383"/>
      <c r="AS33" s="383"/>
      <c r="AT33" s="383"/>
      <c r="AU33" s="383"/>
      <c r="AV33" s="383"/>
      <c r="AW33" s="383"/>
      <c r="AX33" s="383"/>
      <c r="AY33" s="383"/>
      <c r="AZ33" s="383"/>
      <c r="BA33" s="383"/>
      <c r="BB33" s="383"/>
      <c r="BC33" s="383"/>
      <c r="BD33" s="185"/>
      <c r="BE33" s="383" t="s">
        <v>188</v>
      </c>
      <c r="BF33" s="383"/>
      <c r="BG33" s="383" t="s">
        <v>189</v>
      </c>
      <c r="BH33" s="383"/>
      <c r="BI33" s="383"/>
      <c r="BJ33" s="383"/>
      <c r="BK33" s="383"/>
      <c r="BL33" s="383"/>
      <c r="BM33" s="383"/>
      <c r="BN33" s="383"/>
      <c r="BO33" s="383"/>
      <c r="BP33" s="383"/>
      <c r="BQ33" s="383"/>
      <c r="BR33" s="383"/>
      <c r="BS33" s="383"/>
      <c r="BT33" s="383"/>
      <c r="BU33" s="383"/>
      <c r="BV33" s="185"/>
      <c r="BW33" s="418" t="s">
        <v>188</v>
      </c>
      <c r="BX33" s="418"/>
      <c r="BY33" s="383" t="s">
        <v>190</v>
      </c>
      <c r="BZ33" s="383"/>
      <c r="CA33" s="383"/>
      <c r="CB33" s="383"/>
      <c r="CC33" s="383"/>
      <c r="CD33" s="383"/>
      <c r="CE33" s="383"/>
      <c r="CF33" s="383"/>
      <c r="CG33" s="383"/>
      <c r="CH33" s="383"/>
      <c r="CI33" s="383"/>
      <c r="CJ33" s="383"/>
      <c r="CK33" s="383"/>
      <c r="CL33" s="383"/>
      <c r="CM33" s="383"/>
      <c r="CN33" s="179"/>
      <c r="CO33" s="418" t="s">
        <v>186</v>
      </c>
      <c r="CP33" s="418"/>
      <c r="CQ33" s="383" t="s">
        <v>191</v>
      </c>
      <c r="CR33" s="383"/>
      <c r="CS33" s="383"/>
      <c r="CT33" s="383"/>
      <c r="CU33" s="383"/>
      <c r="CV33" s="383"/>
      <c r="CW33" s="383"/>
      <c r="CX33" s="383"/>
      <c r="CY33" s="383"/>
      <c r="CZ33" s="383"/>
      <c r="DA33" s="383"/>
      <c r="DB33" s="383"/>
      <c r="DC33" s="383"/>
      <c r="DD33" s="383"/>
      <c r="DE33" s="383"/>
      <c r="DF33" s="179"/>
      <c r="DG33" s="583" t="s">
        <v>192</v>
      </c>
      <c r="DH33" s="583"/>
      <c r="DI33" s="180"/>
    </row>
    <row r="34" spans="1:113" ht="32.25" customHeight="1" x14ac:dyDescent="0.2">
      <c r="A34" s="175"/>
      <c r="B34" s="202"/>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75"/>
      <c r="AM34" s="584">
        <f>IF(AO34="","",MAX(C34:D43,U34:V43)+1)</f>
        <v>5</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75"/>
      <c r="BE34" s="584" t="str">
        <f>IF(BG34="","",MAX(C34:D43,U34:V43,AM34:AN43)+1)</f>
        <v/>
      </c>
      <c r="BF34" s="584"/>
      <c r="BG34" s="585"/>
      <c r="BH34" s="585"/>
      <c r="BI34" s="585"/>
      <c r="BJ34" s="585"/>
      <c r="BK34" s="585"/>
      <c r="BL34" s="585"/>
      <c r="BM34" s="585"/>
      <c r="BN34" s="585"/>
      <c r="BO34" s="585"/>
      <c r="BP34" s="585"/>
      <c r="BQ34" s="585"/>
      <c r="BR34" s="585"/>
      <c r="BS34" s="585"/>
      <c r="BT34" s="585"/>
      <c r="BU34" s="585"/>
      <c r="BV34" s="175"/>
      <c r="BW34" s="584">
        <f>IF(BY34="","",MAX(C34:D43,U34:V43,AM34:AN43,BE34:BF43)+1)</f>
        <v>7</v>
      </c>
      <c r="BX34" s="584"/>
      <c r="BY34" s="585" t="str">
        <f>IF('各会計、関係団体の財政状況及び健全化判断比率'!B68="","",'各会計、関係団体の財政状況及び健全化判断比率'!B68)</f>
        <v>印旛郡市広域市町村圏事務組合（一般会計）</v>
      </c>
      <c r="BZ34" s="585"/>
      <c r="CA34" s="585"/>
      <c r="CB34" s="585"/>
      <c r="CC34" s="585"/>
      <c r="CD34" s="585"/>
      <c r="CE34" s="585"/>
      <c r="CF34" s="585"/>
      <c r="CG34" s="585"/>
      <c r="CH34" s="585"/>
      <c r="CI34" s="585"/>
      <c r="CJ34" s="585"/>
      <c r="CK34" s="585"/>
      <c r="CL34" s="585"/>
      <c r="CM34" s="585"/>
      <c r="CN34" s="175"/>
      <c r="CO34" s="584">
        <f>IF(CQ34="","",MAX(C34:D43,U34:V43,AM34:AN43,BE34:BF43,BW34:BX43)+1)</f>
        <v>17</v>
      </c>
      <c r="CP34" s="584"/>
      <c r="CQ34" s="585" t="str">
        <f>IF('各会計、関係団体の財政状況及び健全化判断比率'!BS7="","",'各会計、関係団体の財政状況及び健全化判断比率'!BS7)</f>
        <v>四街道市地域振興財団</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80"/>
    </row>
    <row r="35" spans="1:113" ht="32.25" customHeight="1" x14ac:dyDescent="0.2">
      <c r="A35" s="175"/>
      <c r="B35" s="202"/>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5"/>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75"/>
      <c r="AM35" s="584">
        <f t="shared" ref="AM35:AM43" si="0">IF(AO35="","",AM34+1)</f>
        <v>6</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8</v>
      </c>
      <c r="BX35" s="584"/>
      <c r="BY35" s="585" t="str">
        <f>IF('各会計、関係団体の財政状況及び健全化判断比率'!B69="","",'各会計、関係団体の財政状況及び健全化判断比率'!B69)</f>
        <v>印旛郡市広域市町村圏事務組合（水道用水供給事業会計）</v>
      </c>
      <c r="BZ35" s="585"/>
      <c r="CA35" s="585"/>
      <c r="CB35" s="585"/>
      <c r="CC35" s="585"/>
      <c r="CD35" s="585"/>
      <c r="CE35" s="585"/>
      <c r="CF35" s="585"/>
      <c r="CG35" s="585"/>
      <c r="CH35" s="585"/>
      <c r="CI35" s="585"/>
      <c r="CJ35" s="585"/>
      <c r="CK35" s="585"/>
      <c r="CL35" s="585"/>
      <c r="CM35" s="585"/>
      <c r="CN35" s="175"/>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80"/>
    </row>
    <row r="36" spans="1:113" ht="32.25" customHeight="1" x14ac:dyDescent="0.2">
      <c r="A36" s="175"/>
      <c r="B36" s="202"/>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9</v>
      </c>
      <c r="BX36" s="584"/>
      <c r="BY36" s="585" t="str">
        <f>IF('各会計、関係団体の財政状況及び健全化判断比率'!B70="","",'各会計、関係団体の財政状況及び健全化判断比率'!B70)</f>
        <v>印旛衛生施設管理組合（一般会計）</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80"/>
    </row>
    <row r="37" spans="1:113" ht="32.25" customHeight="1" x14ac:dyDescent="0.2">
      <c r="A37" s="175"/>
      <c r="B37" s="202"/>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10</v>
      </c>
      <c r="BX37" s="584"/>
      <c r="BY37" s="585" t="str">
        <f>IF('各会計、関係団体の財政状況及び健全化判断比率'!B71="","",'各会計、関係団体の財政状況及び健全化判断比率'!B71)</f>
        <v>佐倉市、四街道市、酒々井町葬祭組合（一般会計）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80"/>
    </row>
    <row r="38" spans="1:113" ht="32.25" customHeight="1" x14ac:dyDescent="0.2">
      <c r="A38" s="175"/>
      <c r="B38" s="202"/>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11</v>
      </c>
      <c r="BX38" s="584"/>
      <c r="BY38" s="585" t="str">
        <f>IF('各会計、関係団体の財政状況及び健全化判断比率'!B72="","",'各会計、関係団体の財政状況及び健全化判断比率'!B72)</f>
        <v>印旛利根川水防事務組合（一般会計）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80"/>
    </row>
    <row r="39" spans="1:113" ht="32.25" customHeight="1" x14ac:dyDescent="0.2">
      <c r="A39" s="175"/>
      <c r="B39" s="202"/>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12</v>
      </c>
      <c r="BX39" s="584"/>
      <c r="BY39" s="585" t="str">
        <f>IF('各会計、関係団体の財政状況及び健全化判断比率'!B73="","",'各会計、関係団体の財政状況及び健全化判断比率'!B73)</f>
        <v>千葉県市町村総合事務組合（一般会計）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80"/>
    </row>
    <row r="40" spans="1:113" ht="32.25" customHeight="1" x14ac:dyDescent="0.2">
      <c r="A40" s="175"/>
      <c r="B40" s="202"/>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13</v>
      </c>
      <c r="BX40" s="584"/>
      <c r="BY40" s="585" t="str">
        <f>IF('各会計、関係団体の財政状況及び健全化判断比率'!B74="","",'各会計、関係団体の財政状況及び健全化判断比率'!B74)</f>
        <v>千葉県市町村総合事務組合（千葉県自治会館管理運営特別会計）</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80"/>
    </row>
    <row r="41" spans="1:113" ht="32.25" customHeight="1" x14ac:dyDescent="0.2">
      <c r="A41" s="175"/>
      <c r="B41" s="202"/>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f t="shared" si="2"/>
        <v>14</v>
      </c>
      <c r="BX41" s="584"/>
      <c r="BY41" s="585" t="str">
        <f>IF('各会計、関係団体の財政状況及び健全化判断比率'!B75="","",'各会計、関係団体の財政状況及び健全化判断比率'!B75)</f>
        <v>千葉県市町村総合事務組合（千葉県自治研修センター特別会計）</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80"/>
    </row>
    <row r="42" spans="1:113" ht="32.25" customHeight="1" x14ac:dyDescent="0.2">
      <c r="B42" s="202"/>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f t="shared" si="2"/>
        <v>15</v>
      </c>
      <c r="BX42" s="584"/>
      <c r="BY42" s="585" t="str">
        <f>IF('各会計、関係団体の財政状況及び健全化判断比率'!B76="","",'各会計、関係団体の財政状況及び健全化判断比率'!B76)</f>
        <v>千葉県市町村総合事務組合（千葉県市町村交通災害共済特別会計）</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80"/>
    </row>
    <row r="43" spans="1:113" ht="32.25" customHeight="1" x14ac:dyDescent="0.2">
      <c r="B43" s="202"/>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f t="shared" si="2"/>
        <v>16</v>
      </c>
      <c r="BX43" s="584"/>
      <c r="BY43" s="585" t="str">
        <f>IF('各会計、関係団体の財政状況及び健全化判断比率'!B77="","",'各会計、関係団体の財政状況及び健全化判断比率'!B77)</f>
        <v>千葉県後期高齢者医療広域連合（一般会計）</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oZ51uEYmjMctuhDkzQFNg+VY619FJ7K6klf9Z1tzyOd9B9huDZ/fIAUAgLyqW4JPT0uqzCkbAVG+tn6Z6BdANw==" saltValue="PuuyRr6N3anjDOCi2GfBM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36" t="s">
        <v>530</v>
      </c>
      <c r="D34" s="1136"/>
      <c r="E34" s="1137"/>
      <c r="F34" s="32">
        <v>20.76</v>
      </c>
      <c r="G34" s="33">
        <v>19.38</v>
      </c>
      <c r="H34" s="33">
        <v>11.84</v>
      </c>
      <c r="I34" s="33">
        <v>12.89</v>
      </c>
      <c r="J34" s="34">
        <v>11.63</v>
      </c>
      <c r="K34" s="22"/>
      <c r="L34" s="22"/>
      <c r="M34" s="22"/>
      <c r="N34" s="22"/>
      <c r="O34" s="22"/>
      <c r="P34" s="22"/>
    </row>
    <row r="35" spans="1:16" ht="39" customHeight="1" x14ac:dyDescent="0.2">
      <c r="A35" s="22"/>
      <c r="B35" s="35"/>
      <c r="C35" s="1132" t="s">
        <v>531</v>
      </c>
      <c r="D35" s="1132"/>
      <c r="E35" s="1133"/>
      <c r="F35" s="36">
        <v>7.3</v>
      </c>
      <c r="G35" s="37">
        <v>7.58</v>
      </c>
      <c r="H35" s="37">
        <v>10.49</v>
      </c>
      <c r="I35" s="37">
        <v>13.81</v>
      </c>
      <c r="J35" s="38">
        <v>9.1199999999999992</v>
      </c>
      <c r="K35" s="22"/>
      <c r="L35" s="22"/>
      <c r="M35" s="22"/>
      <c r="N35" s="22"/>
      <c r="O35" s="22"/>
      <c r="P35" s="22"/>
    </row>
    <row r="36" spans="1:16" ht="39" customHeight="1" x14ac:dyDescent="0.2">
      <c r="A36" s="22"/>
      <c r="B36" s="35"/>
      <c r="C36" s="1132" t="s">
        <v>532</v>
      </c>
      <c r="D36" s="1132"/>
      <c r="E36" s="1133"/>
      <c r="F36" s="36">
        <v>1.27</v>
      </c>
      <c r="G36" s="37">
        <v>1.46</v>
      </c>
      <c r="H36" s="37">
        <v>1.53</v>
      </c>
      <c r="I36" s="37">
        <v>1.83</v>
      </c>
      <c r="J36" s="38">
        <v>2.34</v>
      </c>
      <c r="K36" s="22"/>
      <c r="L36" s="22"/>
      <c r="M36" s="22"/>
      <c r="N36" s="22"/>
      <c r="O36" s="22"/>
      <c r="P36" s="22"/>
    </row>
    <row r="37" spans="1:16" ht="39" customHeight="1" x14ac:dyDescent="0.2">
      <c r="A37" s="22"/>
      <c r="B37" s="35"/>
      <c r="C37" s="1132" t="s">
        <v>533</v>
      </c>
      <c r="D37" s="1132"/>
      <c r="E37" s="1133"/>
      <c r="F37" s="36">
        <v>1.64</v>
      </c>
      <c r="G37" s="37">
        <v>2.68</v>
      </c>
      <c r="H37" s="37">
        <v>2.0299999999999998</v>
      </c>
      <c r="I37" s="37">
        <v>2.23</v>
      </c>
      <c r="J37" s="38">
        <v>1.56</v>
      </c>
      <c r="K37" s="22"/>
      <c r="L37" s="22"/>
      <c r="M37" s="22"/>
      <c r="N37" s="22"/>
      <c r="O37" s="22"/>
      <c r="P37" s="22"/>
    </row>
    <row r="38" spans="1:16" ht="39" customHeight="1" x14ac:dyDescent="0.2">
      <c r="A38" s="22"/>
      <c r="B38" s="35"/>
      <c r="C38" s="1132" t="s">
        <v>534</v>
      </c>
      <c r="D38" s="1132"/>
      <c r="E38" s="1133"/>
      <c r="F38" s="36">
        <v>0.54</v>
      </c>
      <c r="G38" s="37">
        <v>0.48</v>
      </c>
      <c r="H38" s="37">
        <v>0.8</v>
      </c>
      <c r="I38" s="37">
        <v>0.45</v>
      </c>
      <c r="J38" s="38">
        <v>0.05</v>
      </c>
      <c r="K38" s="22"/>
      <c r="L38" s="22"/>
      <c r="M38" s="22"/>
      <c r="N38" s="22"/>
      <c r="O38" s="22"/>
      <c r="P38" s="22"/>
    </row>
    <row r="39" spans="1:16" ht="39" customHeight="1" x14ac:dyDescent="0.2">
      <c r="A39" s="22"/>
      <c r="B39" s="35"/>
      <c r="C39" s="1132" t="s">
        <v>535</v>
      </c>
      <c r="D39" s="1132"/>
      <c r="E39" s="1133"/>
      <c r="F39" s="36">
        <v>0.02</v>
      </c>
      <c r="G39" s="37">
        <v>0.03</v>
      </c>
      <c r="H39" s="37">
        <v>0.02</v>
      </c>
      <c r="I39" s="37">
        <v>0.04</v>
      </c>
      <c r="J39" s="38">
        <v>0.02</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536</v>
      </c>
      <c r="D42" s="1132"/>
      <c r="E42" s="1133"/>
      <c r="F42" s="36" t="s">
        <v>500</v>
      </c>
      <c r="G42" s="37" t="s">
        <v>500</v>
      </c>
      <c r="H42" s="37" t="s">
        <v>500</v>
      </c>
      <c r="I42" s="37" t="s">
        <v>500</v>
      </c>
      <c r="J42" s="38" t="s">
        <v>500</v>
      </c>
      <c r="K42" s="22"/>
      <c r="L42" s="22"/>
      <c r="M42" s="22"/>
      <c r="N42" s="22"/>
      <c r="O42" s="22"/>
      <c r="P42" s="22"/>
    </row>
    <row r="43" spans="1:16" ht="39" customHeight="1" thickBot="1" x14ac:dyDescent="0.25">
      <c r="A43" s="22"/>
      <c r="B43" s="40"/>
      <c r="C43" s="1134" t="s">
        <v>537</v>
      </c>
      <c r="D43" s="1134"/>
      <c r="E43" s="1135"/>
      <c r="F43" s="41" t="s">
        <v>500</v>
      </c>
      <c r="G43" s="42" t="s">
        <v>500</v>
      </c>
      <c r="H43" s="42" t="s">
        <v>500</v>
      </c>
      <c r="I43" s="42" t="s">
        <v>500</v>
      </c>
      <c r="J43" s="43" t="s">
        <v>500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N6/hj1qHZDee0ZnKuDt1+vgschvaeQ8dkWCymbTErSx327T+J/4Tb2+PklcA4sFI4OVY+dwTPxcavMTJli7e/g==" saltValue="RVuDEA4wL1fuE0++/fNug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2241</v>
      </c>
      <c r="L45" s="58">
        <v>2105</v>
      </c>
      <c r="M45" s="58">
        <v>2129</v>
      </c>
      <c r="N45" s="58">
        <v>2192</v>
      </c>
      <c r="O45" s="59">
        <v>2350</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500</v>
      </c>
      <c r="L46" s="62" t="s">
        <v>500</v>
      </c>
      <c r="M46" s="62" t="s">
        <v>500</v>
      </c>
      <c r="N46" s="62" t="s">
        <v>500</v>
      </c>
      <c r="O46" s="63" t="s">
        <v>500</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500</v>
      </c>
      <c r="L47" s="62" t="s">
        <v>500</v>
      </c>
      <c r="M47" s="62" t="s">
        <v>500</v>
      </c>
      <c r="N47" s="62" t="s">
        <v>500</v>
      </c>
      <c r="O47" s="63" t="s">
        <v>500</v>
      </c>
      <c r="P47" s="46"/>
      <c r="Q47" s="46"/>
      <c r="R47" s="46"/>
      <c r="S47" s="46"/>
      <c r="T47" s="46"/>
      <c r="U47" s="46"/>
    </row>
    <row r="48" spans="1:21" ht="30.75" customHeight="1" x14ac:dyDescent="0.2">
      <c r="A48" s="46"/>
      <c r="B48" s="1140"/>
      <c r="C48" s="1141"/>
      <c r="D48" s="60"/>
      <c r="E48" s="1146" t="s">
        <v>13</v>
      </c>
      <c r="F48" s="1146"/>
      <c r="G48" s="1146"/>
      <c r="H48" s="1146"/>
      <c r="I48" s="1146"/>
      <c r="J48" s="1147"/>
      <c r="K48" s="61">
        <v>115</v>
      </c>
      <c r="L48" s="62">
        <v>162</v>
      </c>
      <c r="M48" s="62">
        <v>120</v>
      </c>
      <c r="N48" s="62">
        <v>139</v>
      </c>
      <c r="O48" s="63">
        <v>109</v>
      </c>
      <c r="P48" s="46"/>
      <c r="Q48" s="46"/>
      <c r="R48" s="46"/>
      <c r="S48" s="46"/>
      <c r="T48" s="46"/>
      <c r="U48" s="46"/>
    </row>
    <row r="49" spans="1:21" ht="30.75" customHeight="1" x14ac:dyDescent="0.2">
      <c r="A49" s="46"/>
      <c r="B49" s="1140"/>
      <c r="C49" s="1141"/>
      <c r="D49" s="60"/>
      <c r="E49" s="1146" t="s">
        <v>14</v>
      </c>
      <c r="F49" s="1146"/>
      <c r="G49" s="1146"/>
      <c r="H49" s="1146"/>
      <c r="I49" s="1146"/>
      <c r="J49" s="1147"/>
      <c r="K49" s="61">
        <v>18</v>
      </c>
      <c r="L49" s="62">
        <v>7</v>
      </c>
      <c r="M49" s="62">
        <v>0</v>
      </c>
      <c r="N49" s="62">
        <v>0</v>
      </c>
      <c r="O49" s="63">
        <v>0</v>
      </c>
      <c r="P49" s="46"/>
      <c r="Q49" s="46"/>
      <c r="R49" s="46"/>
      <c r="S49" s="46"/>
      <c r="T49" s="46"/>
      <c r="U49" s="46"/>
    </row>
    <row r="50" spans="1:21" ht="30.75" customHeight="1" x14ac:dyDescent="0.2">
      <c r="A50" s="46"/>
      <c r="B50" s="1140"/>
      <c r="C50" s="1141"/>
      <c r="D50" s="60"/>
      <c r="E50" s="1146" t="s">
        <v>15</v>
      </c>
      <c r="F50" s="1146"/>
      <c r="G50" s="1146"/>
      <c r="H50" s="1146"/>
      <c r="I50" s="1146"/>
      <c r="J50" s="1147"/>
      <c r="K50" s="61">
        <v>1</v>
      </c>
      <c r="L50" s="62">
        <v>1</v>
      </c>
      <c r="M50" s="62">
        <v>1</v>
      </c>
      <c r="N50" s="62">
        <v>1</v>
      </c>
      <c r="O50" s="63">
        <v>1</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500</v>
      </c>
      <c r="L51" s="62" t="s">
        <v>500</v>
      </c>
      <c r="M51" s="62" t="s">
        <v>500</v>
      </c>
      <c r="N51" s="62" t="s">
        <v>500</v>
      </c>
      <c r="O51" s="63" t="s">
        <v>500</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2038</v>
      </c>
      <c r="L52" s="62">
        <v>2025</v>
      </c>
      <c r="M52" s="62">
        <v>2010</v>
      </c>
      <c r="N52" s="62">
        <v>2004</v>
      </c>
      <c r="O52" s="63">
        <v>1985</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337</v>
      </c>
      <c r="L53" s="67">
        <v>250</v>
      </c>
      <c r="M53" s="67">
        <v>240</v>
      </c>
      <c r="N53" s="67">
        <v>328</v>
      </c>
      <c r="O53" s="68">
        <v>475</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x14ac:dyDescent="0.2">
      <c r="B58" s="1154" t="s">
        <v>24</v>
      </c>
      <c r="C58" s="1155"/>
      <c r="D58" s="1160" t="s">
        <v>25</v>
      </c>
      <c r="E58" s="1161"/>
      <c r="F58" s="1161"/>
      <c r="G58" s="1161"/>
      <c r="H58" s="1161"/>
      <c r="I58" s="1161"/>
      <c r="J58" s="1162"/>
      <c r="K58" s="81" t="s">
        <v>564</v>
      </c>
      <c r="L58" s="82" t="s">
        <v>564</v>
      </c>
      <c r="M58" s="82" t="s">
        <v>564</v>
      </c>
      <c r="N58" s="82" t="s">
        <v>564</v>
      </c>
      <c r="O58" s="83" t="s">
        <v>564</v>
      </c>
    </row>
    <row r="59" spans="1:21" ht="31.5" customHeight="1" x14ac:dyDescent="0.2">
      <c r="B59" s="1156"/>
      <c r="C59" s="1157"/>
      <c r="D59" s="1163" t="s">
        <v>26</v>
      </c>
      <c r="E59" s="1164"/>
      <c r="F59" s="1164"/>
      <c r="G59" s="1164"/>
      <c r="H59" s="1164"/>
      <c r="I59" s="1164"/>
      <c r="J59" s="1165"/>
      <c r="K59" s="84" t="s">
        <v>564</v>
      </c>
      <c r="L59" s="85" t="s">
        <v>564</v>
      </c>
      <c r="M59" s="85" t="s">
        <v>564</v>
      </c>
      <c r="N59" s="85" t="s">
        <v>564</v>
      </c>
      <c r="O59" s="86" t="s">
        <v>564</v>
      </c>
    </row>
    <row r="60" spans="1:21" ht="31.5" customHeight="1" thickBot="1" x14ac:dyDescent="0.25">
      <c r="B60" s="1158"/>
      <c r="C60" s="1159"/>
      <c r="D60" s="1166" t="s">
        <v>27</v>
      </c>
      <c r="E60" s="1167"/>
      <c r="F60" s="1167"/>
      <c r="G60" s="1167"/>
      <c r="H60" s="1167"/>
      <c r="I60" s="1167"/>
      <c r="J60" s="1168"/>
      <c r="K60" s="87" t="s">
        <v>564</v>
      </c>
      <c r="L60" s="88" t="s">
        <v>564</v>
      </c>
      <c r="M60" s="88" t="s">
        <v>564</v>
      </c>
      <c r="N60" s="88" t="s">
        <v>564</v>
      </c>
      <c r="O60" s="89" t="s">
        <v>564</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bzBCR7LEQnzTFKAY24k7O0IG9G38wBZBTHcdeHsy3GE09mXAqZnOo3OZwVwx1ZkrY+BZOklFB3w5l7NnuImjKQ==" saltValue="z9TKKJqvmMUZ7abtWQ3dt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69" t="s">
        <v>30</v>
      </c>
      <c r="C41" s="1170"/>
      <c r="D41" s="103"/>
      <c r="E41" s="1175" t="s">
        <v>31</v>
      </c>
      <c r="F41" s="1175"/>
      <c r="G41" s="1175"/>
      <c r="H41" s="1176"/>
      <c r="I41" s="342">
        <v>20780</v>
      </c>
      <c r="J41" s="343">
        <v>20578</v>
      </c>
      <c r="K41" s="343">
        <v>21162</v>
      </c>
      <c r="L41" s="343">
        <v>21660</v>
      </c>
      <c r="M41" s="344">
        <v>20507</v>
      </c>
    </row>
    <row r="42" spans="2:13" ht="27.75" customHeight="1" x14ac:dyDescent="0.2">
      <c r="B42" s="1171"/>
      <c r="C42" s="1172"/>
      <c r="D42" s="104"/>
      <c r="E42" s="1177" t="s">
        <v>32</v>
      </c>
      <c r="F42" s="1177"/>
      <c r="G42" s="1177"/>
      <c r="H42" s="1178"/>
      <c r="I42" s="345">
        <v>536</v>
      </c>
      <c r="J42" s="346">
        <v>477</v>
      </c>
      <c r="K42" s="346">
        <v>419</v>
      </c>
      <c r="L42" s="346">
        <v>360</v>
      </c>
      <c r="M42" s="347">
        <v>799</v>
      </c>
    </row>
    <row r="43" spans="2:13" ht="27.75" customHeight="1" x14ac:dyDescent="0.2">
      <c r="B43" s="1171"/>
      <c r="C43" s="1172"/>
      <c r="D43" s="104"/>
      <c r="E43" s="1177" t="s">
        <v>33</v>
      </c>
      <c r="F43" s="1177"/>
      <c r="G43" s="1177"/>
      <c r="H43" s="1178"/>
      <c r="I43" s="345">
        <v>1218</v>
      </c>
      <c r="J43" s="346">
        <v>1160</v>
      </c>
      <c r="K43" s="346">
        <v>1077</v>
      </c>
      <c r="L43" s="346">
        <v>1124</v>
      </c>
      <c r="M43" s="347">
        <v>1002</v>
      </c>
    </row>
    <row r="44" spans="2:13" ht="27.75" customHeight="1" x14ac:dyDescent="0.2">
      <c r="B44" s="1171"/>
      <c r="C44" s="1172"/>
      <c r="D44" s="104"/>
      <c r="E44" s="1177" t="s">
        <v>34</v>
      </c>
      <c r="F44" s="1177"/>
      <c r="G44" s="1177"/>
      <c r="H44" s="1178"/>
      <c r="I44" s="345" t="s">
        <v>500</v>
      </c>
      <c r="J44" s="346" t="s">
        <v>500</v>
      </c>
      <c r="K44" s="346" t="s">
        <v>500</v>
      </c>
      <c r="L44" s="346" t="s">
        <v>500</v>
      </c>
      <c r="M44" s="347" t="s">
        <v>500</v>
      </c>
    </row>
    <row r="45" spans="2:13" ht="27.75" customHeight="1" x14ac:dyDescent="0.2">
      <c r="B45" s="1171"/>
      <c r="C45" s="1172"/>
      <c r="D45" s="104"/>
      <c r="E45" s="1177" t="s">
        <v>35</v>
      </c>
      <c r="F45" s="1177"/>
      <c r="G45" s="1177"/>
      <c r="H45" s="1178"/>
      <c r="I45" s="345">
        <v>1989</v>
      </c>
      <c r="J45" s="346">
        <v>1930</v>
      </c>
      <c r="K45" s="346">
        <v>2263</v>
      </c>
      <c r="L45" s="346">
        <v>2150</v>
      </c>
      <c r="M45" s="347">
        <v>2199</v>
      </c>
    </row>
    <row r="46" spans="2:13" ht="27.75" customHeight="1" x14ac:dyDescent="0.2">
      <c r="B46" s="1171"/>
      <c r="C46" s="1172"/>
      <c r="D46" s="105"/>
      <c r="E46" s="1177" t="s">
        <v>36</v>
      </c>
      <c r="F46" s="1177"/>
      <c r="G46" s="1177"/>
      <c r="H46" s="1178"/>
      <c r="I46" s="345" t="s">
        <v>500</v>
      </c>
      <c r="J46" s="346" t="s">
        <v>500</v>
      </c>
      <c r="K46" s="346" t="s">
        <v>500</v>
      </c>
      <c r="L46" s="346" t="s">
        <v>500</v>
      </c>
      <c r="M46" s="347" t="s">
        <v>500</v>
      </c>
    </row>
    <row r="47" spans="2:13" ht="27.75" customHeight="1" x14ac:dyDescent="0.2">
      <c r="B47" s="1171"/>
      <c r="C47" s="1172"/>
      <c r="D47" s="106"/>
      <c r="E47" s="1179" t="s">
        <v>37</v>
      </c>
      <c r="F47" s="1180"/>
      <c r="G47" s="1180"/>
      <c r="H47" s="1181"/>
      <c r="I47" s="345" t="s">
        <v>500</v>
      </c>
      <c r="J47" s="346" t="s">
        <v>500</v>
      </c>
      <c r="K47" s="346" t="s">
        <v>500</v>
      </c>
      <c r="L47" s="346" t="s">
        <v>500</v>
      </c>
      <c r="M47" s="347" t="s">
        <v>500</v>
      </c>
    </row>
    <row r="48" spans="2:13" ht="27.75" customHeight="1" x14ac:dyDescent="0.2">
      <c r="B48" s="1171"/>
      <c r="C48" s="1172"/>
      <c r="D48" s="104"/>
      <c r="E48" s="1177" t="s">
        <v>38</v>
      </c>
      <c r="F48" s="1177"/>
      <c r="G48" s="1177"/>
      <c r="H48" s="1178"/>
      <c r="I48" s="345" t="s">
        <v>500</v>
      </c>
      <c r="J48" s="346" t="s">
        <v>500</v>
      </c>
      <c r="K48" s="346" t="s">
        <v>500</v>
      </c>
      <c r="L48" s="346" t="s">
        <v>500</v>
      </c>
      <c r="M48" s="347" t="s">
        <v>500</v>
      </c>
    </row>
    <row r="49" spans="2:13" ht="27.75" customHeight="1" x14ac:dyDescent="0.2">
      <c r="B49" s="1173"/>
      <c r="C49" s="1174"/>
      <c r="D49" s="104"/>
      <c r="E49" s="1177" t="s">
        <v>39</v>
      </c>
      <c r="F49" s="1177"/>
      <c r="G49" s="1177"/>
      <c r="H49" s="1178"/>
      <c r="I49" s="345" t="s">
        <v>500</v>
      </c>
      <c r="J49" s="346" t="s">
        <v>500</v>
      </c>
      <c r="K49" s="346" t="s">
        <v>500</v>
      </c>
      <c r="L49" s="346" t="s">
        <v>500</v>
      </c>
      <c r="M49" s="347" t="s">
        <v>500</v>
      </c>
    </row>
    <row r="50" spans="2:13" ht="27.75" customHeight="1" x14ac:dyDescent="0.2">
      <c r="B50" s="1182" t="s">
        <v>40</v>
      </c>
      <c r="C50" s="1183"/>
      <c r="D50" s="107"/>
      <c r="E50" s="1177" t="s">
        <v>41</v>
      </c>
      <c r="F50" s="1177"/>
      <c r="G50" s="1177"/>
      <c r="H50" s="1178"/>
      <c r="I50" s="345">
        <v>8854</v>
      </c>
      <c r="J50" s="346">
        <v>9578</v>
      </c>
      <c r="K50" s="346">
        <v>11676</v>
      </c>
      <c r="L50" s="346">
        <v>12581</v>
      </c>
      <c r="M50" s="347">
        <v>12800</v>
      </c>
    </row>
    <row r="51" spans="2:13" ht="27.75" customHeight="1" x14ac:dyDescent="0.2">
      <c r="B51" s="1171"/>
      <c r="C51" s="1172"/>
      <c r="D51" s="104"/>
      <c r="E51" s="1177" t="s">
        <v>42</v>
      </c>
      <c r="F51" s="1177"/>
      <c r="G51" s="1177"/>
      <c r="H51" s="1178"/>
      <c r="I51" s="345">
        <v>2341</v>
      </c>
      <c r="J51" s="346">
        <v>2217</v>
      </c>
      <c r="K51" s="346">
        <v>2158</v>
      </c>
      <c r="L51" s="346">
        <v>1833</v>
      </c>
      <c r="M51" s="347">
        <v>1632</v>
      </c>
    </row>
    <row r="52" spans="2:13" ht="27.75" customHeight="1" x14ac:dyDescent="0.2">
      <c r="B52" s="1173"/>
      <c r="C52" s="1174"/>
      <c r="D52" s="104"/>
      <c r="E52" s="1177" t="s">
        <v>43</v>
      </c>
      <c r="F52" s="1177"/>
      <c r="G52" s="1177"/>
      <c r="H52" s="1178"/>
      <c r="I52" s="345">
        <v>19466</v>
      </c>
      <c r="J52" s="346">
        <v>19316</v>
      </c>
      <c r="K52" s="346">
        <v>19164</v>
      </c>
      <c r="L52" s="346">
        <v>18661</v>
      </c>
      <c r="M52" s="347">
        <v>17812</v>
      </c>
    </row>
    <row r="53" spans="2:13" ht="27.75" customHeight="1" thickBot="1" x14ac:dyDescent="0.25">
      <c r="B53" s="1184" t="s">
        <v>19</v>
      </c>
      <c r="C53" s="1185"/>
      <c r="D53" s="108"/>
      <c r="E53" s="1186" t="s">
        <v>44</v>
      </c>
      <c r="F53" s="1186"/>
      <c r="G53" s="1186"/>
      <c r="H53" s="1187"/>
      <c r="I53" s="348">
        <v>-6138</v>
      </c>
      <c r="J53" s="349">
        <v>-6966</v>
      </c>
      <c r="K53" s="349">
        <v>-8077</v>
      </c>
      <c r="L53" s="349">
        <v>-7781</v>
      </c>
      <c r="M53" s="350">
        <v>-7736</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vTBhEul/DoDmPi/HI7demgR0jLJu85GbBhKRcSqgfQFP3bOG1NnVStrREomANjyIjTZV+TrBg9PUuaScu7vcdg==" saltValue="CZVqYfVoEMdYy+y5xHUgU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526</v>
      </c>
      <c r="G54" s="117" t="s">
        <v>527</v>
      </c>
      <c r="H54" s="118" t="s">
        <v>528</v>
      </c>
    </row>
    <row r="55" spans="2:8" ht="52.5" customHeight="1" x14ac:dyDescent="0.2">
      <c r="B55" s="119"/>
      <c r="C55" s="1196" t="s">
        <v>46</v>
      </c>
      <c r="D55" s="1196"/>
      <c r="E55" s="1197"/>
      <c r="F55" s="120">
        <v>4158</v>
      </c>
      <c r="G55" s="120">
        <v>4664</v>
      </c>
      <c r="H55" s="121">
        <v>4357</v>
      </c>
    </row>
    <row r="56" spans="2:8" ht="52.5" customHeight="1" x14ac:dyDescent="0.2">
      <c r="B56" s="122"/>
      <c r="C56" s="1198" t="s">
        <v>47</v>
      </c>
      <c r="D56" s="1198"/>
      <c r="E56" s="1199"/>
      <c r="F56" s="123">
        <v>2001</v>
      </c>
      <c r="G56" s="123">
        <v>2501</v>
      </c>
      <c r="H56" s="124">
        <v>3444</v>
      </c>
    </row>
    <row r="57" spans="2:8" ht="53.25" customHeight="1" x14ac:dyDescent="0.2">
      <c r="B57" s="122"/>
      <c r="C57" s="1200" t="s">
        <v>48</v>
      </c>
      <c r="D57" s="1200"/>
      <c r="E57" s="1201"/>
      <c r="F57" s="125">
        <v>4509</v>
      </c>
      <c r="G57" s="125">
        <v>4331</v>
      </c>
      <c r="H57" s="126">
        <v>4135</v>
      </c>
    </row>
    <row r="58" spans="2:8" ht="45.75" customHeight="1" x14ac:dyDescent="0.2">
      <c r="B58" s="127"/>
      <c r="C58" s="1188" t="s">
        <v>557</v>
      </c>
      <c r="D58" s="1189"/>
      <c r="E58" s="1190"/>
      <c r="F58" s="128">
        <v>2239</v>
      </c>
      <c r="G58" s="128">
        <v>2138</v>
      </c>
      <c r="H58" s="129">
        <v>1973</v>
      </c>
    </row>
    <row r="59" spans="2:8" ht="45.75" customHeight="1" x14ac:dyDescent="0.2">
      <c r="B59" s="127"/>
      <c r="C59" s="1188" t="s">
        <v>558</v>
      </c>
      <c r="D59" s="1189"/>
      <c r="E59" s="1190"/>
      <c r="F59" s="128">
        <v>949</v>
      </c>
      <c r="G59" s="128">
        <v>900</v>
      </c>
      <c r="H59" s="129">
        <v>842</v>
      </c>
    </row>
    <row r="60" spans="2:8" ht="45.75" customHeight="1" x14ac:dyDescent="0.2">
      <c r="B60" s="127"/>
      <c r="C60" s="1188" t="s">
        <v>559</v>
      </c>
      <c r="D60" s="1189"/>
      <c r="E60" s="1190"/>
      <c r="F60" s="128">
        <v>807</v>
      </c>
      <c r="G60" s="128">
        <v>807</v>
      </c>
      <c r="H60" s="129">
        <v>807</v>
      </c>
    </row>
    <row r="61" spans="2:8" ht="45.75" customHeight="1" x14ac:dyDescent="0.2">
      <c r="B61" s="127"/>
      <c r="C61" s="1188" t="s">
        <v>560</v>
      </c>
      <c r="D61" s="1189"/>
      <c r="E61" s="1190"/>
      <c r="F61" s="128">
        <v>240</v>
      </c>
      <c r="G61" s="128">
        <v>227</v>
      </c>
      <c r="H61" s="129">
        <v>211</v>
      </c>
    </row>
    <row r="62" spans="2:8" ht="45.75" customHeight="1" thickBot="1" x14ac:dyDescent="0.25">
      <c r="B62" s="130"/>
      <c r="C62" s="1191" t="s">
        <v>561</v>
      </c>
      <c r="D62" s="1192"/>
      <c r="E62" s="1193"/>
      <c r="F62" s="131">
        <v>159</v>
      </c>
      <c r="G62" s="131">
        <v>139</v>
      </c>
      <c r="H62" s="132">
        <v>173</v>
      </c>
    </row>
    <row r="63" spans="2:8" ht="52.5" customHeight="1" thickBot="1" x14ac:dyDescent="0.25">
      <c r="B63" s="133"/>
      <c r="C63" s="1194" t="s">
        <v>49</v>
      </c>
      <c r="D63" s="1194"/>
      <c r="E63" s="1195"/>
      <c r="F63" s="134">
        <v>10669</v>
      </c>
      <c r="G63" s="134">
        <v>11496</v>
      </c>
      <c r="H63" s="135">
        <v>11935</v>
      </c>
    </row>
    <row r="64" spans="2:8" ht="13.2" x14ac:dyDescent="0.2"/>
  </sheetData>
  <sheetProtection algorithmName="SHA-512" hashValue="Zd6hqXdGr5fmhtxGR73k74XDtY6XfyOuS7ti059qdj0k12sF62Ouqa+bSbBsaxEScc72RTDK+2YFPTGa06Y0NA==" saltValue="8X7uNhLqkjosPdfOI4V3S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F6439A-038A-402E-AA27-5466AC68CA1A}">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1202"/>
      <c r="B1" s="1203"/>
      <c r="DD1" s="255"/>
      <c r="DE1" s="255"/>
    </row>
    <row r="2" spans="1:109" ht="25.5" customHeight="1" x14ac:dyDescent="0.2">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2">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ht="13.2" x14ac:dyDescent="0.2">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ht="13.2" x14ac:dyDescent="0.2">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ht="13.2" x14ac:dyDescent="0.2">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ht="13.2" x14ac:dyDescent="0.2">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ht="13.2" x14ac:dyDescent="0.2">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ht="13.2" x14ac:dyDescent="0.2">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ht="13.2" x14ac:dyDescent="0.2">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ht="13.2" x14ac:dyDescent="0.2">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ht="13.2" x14ac:dyDescent="0.2">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ht="13.2" x14ac:dyDescent="0.2">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ht="13.2" x14ac:dyDescent="0.2">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ht="13.2" x14ac:dyDescent="0.2">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ht="13.2" x14ac:dyDescent="0.2">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ht="13.2" x14ac:dyDescent="0.2">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ht="13.2" x14ac:dyDescent="0.2">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ht="13.2" x14ac:dyDescent="0.2">
      <c r="DD19" s="255"/>
      <c r="DE19" s="255"/>
    </row>
    <row r="20" spans="1:109" ht="13.2" x14ac:dyDescent="0.2">
      <c r="DD20" s="255"/>
      <c r="DE20" s="255"/>
    </row>
    <row r="21" spans="1:109" ht="17.25" customHeight="1" x14ac:dyDescent="0.2">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1207"/>
      <c r="DD40" s="1207"/>
      <c r="DE40" s="255"/>
    </row>
    <row r="41" spans="2:109" ht="16.2" x14ac:dyDescent="0.2">
      <c r="B41" s="256" t="s">
        <v>565</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1208"/>
      <c r="I42" s="1209"/>
      <c r="J42" s="1209"/>
      <c r="K42" s="1209"/>
      <c r="AM42" s="1208"/>
      <c r="AN42" s="1208" t="s">
        <v>566</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2">
      <c r="B43" s="259"/>
      <c r="AN43" s="1210" t="s">
        <v>567</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ht="13.2" x14ac:dyDescent="0.2">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ht="13.2" x14ac:dyDescent="0.2">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ht="13.2" x14ac:dyDescent="0.2">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ht="13.2" x14ac:dyDescent="0.2">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ht="13.2" x14ac:dyDescent="0.2">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ht="13.2" x14ac:dyDescent="0.2">
      <c r="B49" s="259"/>
      <c r="AN49" s="255" t="s">
        <v>568</v>
      </c>
    </row>
    <row r="50" spans="1:109" ht="13.2" x14ac:dyDescent="0.2">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524</v>
      </c>
      <c r="BQ50" s="1226"/>
      <c r="BR50" s="1226"/>
      <c r="BS50" s="1226"/>
      <c r="BT50" s="1226"/>
      <c r="BU50" s="1226"/>
      <c r="BV50" s="1226"/>
      <c r="BW50" s="1226"/>
      <c r="BX50" s="1226" t="s">
        <v>525</v>
      </c>
      <c r="BY50" s="1226"/>
      <c r="BZ50" s="1226"/>
      <c r="CA50" s="1226"/>
      <c r="CB50" s="1226"/>
      <c r="CC50" s="1226"/>
      <c r="CD50" s="1226"/>
      <c r="CE50" s="1226"/>
      <c r="CF50" s="1226" t="s">
        <v>526</v>
      </c>
      <c r="CG50" s="1226"/>
      <c r="CH50" s="1226"/>
      <c r="CI50" s="1226"/>
      <c r="CJ50" s="1226"/>
      <c r="CK50" s="1226"/>
      <c r="CL50" s="1226"/>
      <c r="CM50" s="1226"/>
      <c r="CN50" s="1226" t="s">
        <v>527</v>
      </c>
      <c r="CO50" s="1226"/>
      <c r="CP50" s="1226"/>
      <c r="CQ50" s="1226"/>
      <c r="CR50" s="1226"/>
      <c r="CS50" s="1226"/>
      <c r="CT50" s="1226"/>
      <c r="CU50" s="1226"/>
      <c r="CV50" s="1226" t="s">
        <v>528</v>
      </c>
      <c r="CW50" s="1226"/>
      <c r="CX50" s="1226"/>
      <c r="CY50" s="1226"/>
      <c r="CZ50" s="1226"/>
      <c r="DA50" s="1226"/>
      <c r="DB50" s="1226"/>
      <c r="DC50" s="1226"/>
    </row>
    <row r="51" spans="1:109" ht="13.5" customHeight="1" x14ac:dyDescent="0.2">
      <c r="B51" s="259"/>
      <c r="G51" s="1227"/>
      <c r="H51" s="1227"/>
      <c r="I51" s="1228"/>
      <c r="J51" s="1228"/>
      <c r="K51" s="1229"/>
      <c r="L51" s="1229"/>
      <c r="M51" s="1229"/>
      <c r="N51" s="1229"/>
      <c r="AM51" s="1219"/>
      <c r="AN51" s="1230" t="s">
        <v>569</v>
      </c>
      <c r="AO51" s="1230"/>
      <c r="AP51" s="1230"/>
      <c r="AQ51" s="1230"/>
      <c r="AR51" s="1230"/>
      <c r="AS51" s="1230"/>
      <c r="AT51" s="1230"/>
      <c r="AU51" s="1230"/>
      <c r="AV51" s="1230"/>
      <c r="AW51" s="1230"/>
      <c r="AX51" s="1230"/>
      <c r="AY51" s="1230"/>
      <c r="AZ51" s="1230"/>
      <c r="BA51" s="1230"/>
      <c r="BB51" s="1230" t="s">
        <v>570</v>
      </c>
      <c r="BC51" s="1230"/>
      <c r="BD51" s="1230"/>
      <c r="BE51" s="1230"/>
      <c r="BF51" s="1230"/>
      <c r="BG51" s="1230"/>
      <c r="BH51" s="1230"/>
      <c r="BI51" s="1230"/>
      <c r="BJ51" s="1230"/>
      <c r="BK51" s="1230"/>
      <c r="BL51" s="1230"/>
      <c r="BM51" s="1230"/>
      <c r="BN51" s="1230"/>
      <c r="BO51" s="1230"/>
      <c r="BP51" s="1231"/>
      <c r="BQ51" s="1231"/>
      <c r="BR51" s="1231"/>
      <c r="BS51" s="1231"/>
      <c r="BT51" s="1231"/>
      <c r="BU51" s="1231"/>
      <c r="BV51" s="1231"/>
      <c r="BW51" s="1231"/>
      <c r="BX51" s="1231"/>
      <c r="BY51" s="1231"/>
      <c r="BZ51" s="1231"/>
      <c r="CA51" s="1231"/>
      <c r="CB51" s="1231"/>
      <c r="CC51" s="1231"/>
      <c r="CD51" s="1231"/>
      <c r="CE51" s="1231"/>
      <c r="CF51" s="1231"/>
      <c r="CG51" s="1231"/>
      <c r="CH51" s="1231"/>
      <c r="CI51" s="1231"/>
      <c r="CJ51" s="1231"/>
      <c r="CK51" s="1231"/>
      <c r="CL51" s="1231"/>
      <c r="CM51" s="1231"/>
      <c r="CN51" s="1231"/>
      <c r="CO51" s="1231"/>
      <c r="CP51" s="1231"/>
      <c r="CQ51" s="1231"/>
      <c r="CR51" s="1231"/>
      <c r="CS51" s="1231"/>
      <c r="CT51" s="1231"/>
      <c r="CU51" s="1231"/>
      <c r="CV51" s="1231"/>
      <c r="CW51" s="1231"/>
      <c r="CX51" s="1231"/>
      <c r="CY51" s="1231"/>
      <c r="CZ51" s="1231"/>
      <c r="DA51" s="1231"/>
      <c r="DB51" s="1231"/>
      <c r="DC51" s="1231"/>
    </row>
    <row r="52" spans="1:109" ht="13.2" x14ac:dyDescent="0.2">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ht="13.2" x14ac:dyDescent="0.2">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571</v>
      </c>
      <c r="BC53" s="1230"/>
      <c r="BD53" s="1230"/>
      <c r="BE53" s="1230"/>
      <c r="BF53" s="1230"/>
      <c r="BG53" s="1230"/>
      <c r="BH53" s="1230"/>
      <c r="BI53" s="1230"/>
      <c r="BJ53" s="1230"/>
      <c r="BK53" s="1230"/>
      <c r="BL53" s="1230"/>
      <c r="BM53" s="1230"/>
      <c r="BN53" s="1230"/>
      <c r="BO53" s="1230"/>
      <c r="BP53" s="1231">
        <v>61.4</v>
      </c>
      <c r="BQ53" s="1231"/>
      <c r="BR53" s="1231"/>
      <c r="BS53" s="1231"/>
      <c r="BT53" s="1231"/>
      <c r="BU53" s="1231"/>
      <c r="BV53" s="1231"/>
      <c r="BW53" s="1231"/>
      <c r="BX53" s="1231">
        <v>62.2</v>
      </c>
      <c r="BY53" s="1231"/>
      <c r="BZ53" s="1231"/>
      <c r="CA53" s="1231"/>
      <c r="CB53" s="1231"/>
      <c r="CC53" s="1231"/>
      <c r="CD53" s="1231"/>
      <c r="CE53" s="1231"/>
      <c r="CF53" s="1231">
        <v>63.6</v>
      </c>
      <c r="CG53" s="1231"/>
      <c r="CH53" s="1231"/>
      <c r="CI53" s="1231"/>
      <c r="CJ53" s="1231"/>
      <c r="CK53" s="1231"/>
      <c r="CL53" s="1231"/>
      <c r="CM53" s="1231"/>
      <c r="CN53" s="1231">
        <v>65.2</v>
      </c>
      <c r="CO53" s="1231"/>
      <c r="CP53" s="1231"/>
      <c r="CQ53" s="1231"/>
      <c r="CR53" s="1231"/>
      <c r="CS53" s="1231"/>
      <c r="CT53" s="1231"/>
      <c r="CU53" s="1231"/>
      <c r="CV53" s="1231">
        <v>66.900000000000006</v>
      </c>
      <c r="CW53" s="1231"/>
      <c r="CX53" s="1231"/>
      <c r="CY53" s="1231"/>
      <c r="CZ53" s="1231"/>
      <c r="DA53" s="1231"/>
      <c r="DB53" s="1231"/>
      <c r="DC53" s="1231"/>
    </row>
    <row r="54" spans="1:109" ht="13.2" x14ac:dyDescent="0.2">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ht="13.2" x14ac:dyDescent="0.2">
      <c r="A55" s="1209"/>
      <c r="B55" s="259"/>
      <c r="G55" s="1220"/>
      <c r="H55" s="1220"/>
      <c r="I55" s="1220"/>
      <c r="J55" s="1220"/>
      <c r="K55" s="1229"/>
      <c r="L55" s="1229"/>
      <c r="M55" s="1229"/>
      <c r="N55" s="1229"/>
      <c r="AN55" s="1226" t="s">
        <v>572</v>
      </c>
      <c r="AO55" s="1226"/>
      <c r="AP55" s="1226"/>
      <c r="AQ55" s="1226"/>
      <c r="AR55" s="1226"/>
      <c r="AS55" s="1226"/>
      <c r="AT55" s="1226"/>
      <c r="AU55" s="1226"/>
      <c r="AV55" s="1226"/>
      <c r="AW55" s="1226"/>
      <c r="AX55" s="1226"/>
      <c r="AY55" s="1226"/>
      <c r="AZ55" s="1226"/>
      <c r="BA55" s="1226"/>
      <c r="BB55" s="1230" t="s">
        <v>570</v>
      </c>
      <c r="BC55" s="1230"/>
      <c r="BD55" s="1230"/>
      <c r="BE55" s="1230"/>
      <c r="BF55" s="1230"/>
      <c r="BG55" s="1230"/>
      <c r="BH55" s="1230"/>
      <c r="BI55" s="1230"/>
      <c r="BJ55" s="1230"/>
      <c r="BK55" s="1230"/>
      <c r="BL55" s="1230"/>
      <c r="BM55" s="1230"/>
      <c r="BN55" s="1230"/>
      <c r="BO55" s="1230"/>
      <c r="BP55" s="1231">
        <v>22.1</v>
      </c>
      <c r="BQ55" s="1231"/>
      <c r="BR55" s="1231"/>
      <c r="BS55" s="1231"/>
      <c r="BT55" s="1231"/>
      <c r="BU55" s="1231"/>
      <c r="BV55" s="1231"/>
      <c r="BW55" s="1231"/>
      <c r="BX55" s="1231">
        <v>20.399999999999999</v>
      </c>
      <c r="BY55" s="1231"/>
      <c r="BZ55" s="1231"/>
      <c r="CA55" s="1231"/>
      <c r="CB55" s="1231"/>
      <c r="CC55" s="1231"/>
      <c r="CD55" s="1231"/>
      <c r="CE55" s="1231"/>
      <c r="CF55" s="1231">
        <v>11.2</v>
      </c>
      <c r="CG55" s="1231"/>
      <c r="CH55" s="1231"/>
      <c r="CI55" s="1231"/>
      <c r="CJ55" s="1231"/>
      <c r="CK55" s="1231"/>
      <c r="CL55" s="1231"/>
      <c r="CM55" s="1231"/>
      <c r="CN55" s="1231">
        <v>4.5999999999999996</v>
      </c>
      <c r="CO55" s="1231"/>
      <c r="CP55" s="1231"/>
      <c r="CQ55" s="1231"/>
      <c r="CR55" s="1231"/>
      <c r="CS55" s="1231"/>
      <c r="CT55" s="1231"/>
      <c r="CU55" s="1231"/>
      <c r="CV55" s="1231">
        <v>4.2</v>
      </c>
      <c r="CW55" s="1231"/>
      <c r="CX55" s="1231"/>
      <c r="CY55" s="1231"/>
      <c r="CZ55" s="1231"/>
      <c r="DA55" s="1231"/>
      <c r="DB55" s="1231"/>
      <c r="DC55" s="1231"/>
    </row>
    <row r="56" spans="1:109" ht="13.2" x14ac:dyDescent="0.2">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ht="13.2" x14ac:dyDescent="0.2">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571</v>
      </c>
      <c r="BC57" s="1230"/>
      <c r="BD57" s="1230"/>
      <c r="BE57" s="1230"/>
      <c r="BF57" s="1230"/>
      <c r="BG57" s="1230"/>
      <c r="BH57" s="1230"/>
      <c r="BI57" s="1230"/>
      <c r="BJ57" s="1230"/>
      <c r="BK57" s="1230"/>
      <c r="BL57" s="1230"/>
      <c r="BM57" s="1230"/>
      <c r="BN57" s="1230"/>
      <c r="BO57" s="1230"/>
      <c r="BP57" s="1231">
        <v>61.5</v>
      </c>
      <c r="BQ57" s="1231"/>
      <c r="BR57" s="1231"/>
      <c r="BS57" s="1231"/>
      <c r="BT57" s="1231"/>
      <c r="BU57" s="1231"/>
      <c r="BV57" s="1231"/>
      <c r="BW57" s="1231"/>
      <c r="BX57" s="1231">
        <v>63</v>
      </c>
      <c r="BY57" s="1231"/>
      <c r="BZ57" s="1231"/>
      <c r="CA57" s="1231"/>
      <c r="CB57" s="1231"/>
      <c r="CC57" s="1231"/>
      <c r="CD57" s="1231"/>
      <c r="CE57" s="1231"/>
      <c r="CF57" s="1231">
        <v>63.7</v>
      </c>
      <c r="CG57" s="1231"/>
      <c r="CH57" s="1231"/>
      <c r="CI57" s="1231"/>
      <c r="CJ57" s="1231"/>
      <c r="CK57" s="1231"/>
      <c r="CL57" s="1231"/>
      <c r="CM57" s="1231"/>
      <c r="CN57" s="1231">
        <v>64.099999999999994</v>
      </c>
      <c r="CO57" s="1231"/>
      <c r="CP57" s="1231"/>
      <c r="CQ57" s="1231"/>
      <c r="CR57" s="1231"/>
      <c r="CS57" s="1231"/>
      <c r="CT57" s="1231"/>
      <c r="CU57" s="1231"/>
      <c r="CV57" s="1231">
        <v>64.599999999999994</v>
      </c>
      <c r="CW57" s="1231"/>
      <c r="CX57" s="1231"/>
      <c r="CY57" s="1231"/>
      <c r="CZ57" s="1231"/>
      <c r="DA57" s="1231"/>
      <c r="DB57" s="1231"/>
      <c r="DC57" s="1231"/>
      <c r="DD57" s="1234"/>
      <c r="DE57" s="1232"/>
    </row>
    <row r="58" spans="1:109" s="1209" customFormat="1" ht="13.2" x14ac:dyDescent="0.2">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ht="13.2" x14ac:dyDescent="0.2">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ht="13.2" x14ac:dyDescent="0.2">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ht="13.2" x14ac:dyDescent="0.2">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ht="13.2" x14ac:dyDescent="0.2">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6.2" x14ac:dyDescent="0.2">
      <c r="B63" s="312" t="s">
        <v>573</v>
      </c>
    </row>
    <row r="64" spans="1:109" ht="13.2" x14ac:dyDescent="0.2">
      <c r="B64" s="259"/>
      <c r="G64" s="1208"/>
      <c r="I64" s="1240"/>
      <c r="J64" s="1240"/>
      <c r="K64" s="1240"/>
      <c r="L64" s="1240"/>
      <c r="M64" s="1240"/>
      <c r="N64" s="1241"/>
      <c r="AM64" s="1208"/>
      <c r="AN64" s="1208" t="s">
        <v>566</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ht="13.2" x14ac:dyDescent="0.2">
      <c r="B65" s="259"/>
      <c r="AN65" s="1210" t="s">
        <v>574</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ht="13.2" x14ac:dyDescent="0.2">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ht="13.2" x14ac:dyDescent="0.2">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ht="13.2" x14ac:dyDescent="0.2">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ht="13.2" x14ac:dyDescent="0.2">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ht="13.2" x14ac:dyDescent="0.2">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ht="13.2" x14ac:dyDescent="0.2">
      <c r="B71" s="259"/>
      <c r="G71" s="1245"/>
      <c r="I71" s="1246"/>
      <c r="J71" s="1243"/>
      <c r="K71" s="1243"/>
      <c r="L71" s="1244"/>
      <c r="M71" s="1243"/>
      <c r="N71" s="1244"/>
      <c r="AM71" s="1245"/>
      <c r="AN71" s="255" t="s">
        <v>568</v>
      </c>
    </row>
    <row r="72" spans="2:107" ht="13.2" x14ac:dyDescent="0.2">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524</v>
      </c>
      <c r="BQ72" s="1226"/>
      <c r="BR72" s="1226"/>
      <c r="BS72" s="1226"/>
      <c r="BT72" s="1226"/>
      <c r="BU72" s="1226"/>
      <c r="BV72" s="1226"/>
      <c r="BW72" s="1226"/>
      <c r="BX72" s="1226" t="s">
        <v>525</v>
      </c>
      <c r="BY72" s="1226"/>
      <c r="BZ72" s="1226"/>
      <c r="CA72" s="1226"/>
      <c r="CB72" s="1226"/>
      <c r="CC72" s="1226"/>
      <c r="CD72" s="1226"/>
      <c r="CE72" s="1226"/>
      <c r="CF72" s="1226" t="s">
        <v>526</v>
      </c>
      <c r="CG72" s="1226"/>
      <c r="CH72" s="1226"/>
      <c r="CI72" s="1226"/>
      <c r="CJ72" s="1226"/>
      <c r="CK72" s="1226"/>
      <c r="CL72" s="1226"/>
      <c r="CM72" s="1226"/>
      <c r="CN72" s="1226" t="s">
        <v>527</v>
      </c>
      <c r="CO72" s="1226"/>
      <c r="CP72" s="1226"/>
      <c r="CQ72" s="1226"/>
      <c r="CR72" s="1226"/>
      <c r="CS72" s="1226"/>
      <c r="CT72" s="1226"/>
      <c r="CU72" s="1226"/>
      <c r="CV72" s="1226" t="s">
        <v>528</v>
      </c>
      <c r="CW72" s="1226"/>
      <c r="CX72" s="1226"/>
      <c r="CY72" s="1226"/>
      <c r="CZ72" s="1226"/>
      <c r="DA72" s="1226"/>
      <c r="DB72" s="1226"/>
      <c r="DC72" s="1226"/>
    </row>
    <row r="73" spans="2:107" ht="13.2" x14ac:dyDescent="0.2">
      <c r="B73" s="259"/>
      <c r="G73" s="1227"/>
      <c r="H73" s="1227"/>
      <c r="I73" s="1227"/>
      <c r="J73" s="1227"/>
      <c r="K73" s="1247"/>
      <c r="L73" s="1247"/>
      <c r="M73" s="1247"/>
      <c r="N73" s="1247"/>
      <c r="AM73" s="1219"/>
      <c r="AN73" s="1230" t="s">
        <v>569</v>
      </c>
      <c r="AO73" s="1230"/>
      <c r="AP73" s="1230"/>
      <c r="AQ73" s="1230"/>
      <c r="AR73" s="1230"/>
      <c r="AS73" s="1230"/>
      <c r="AT73" s="1230"/>
      <c r="AU73" s="1230"/>
      <c r="AV73" s="1230"/>
      <c r="AW73" s="1230"/>
      <c r="AX73" s="1230"/>
      <c r="AY73" s="1230"/>
      <c r="AZ73" s="1230"/>
      <c r="BA73" s="1230"/>
      <c r="BB73" s="1230" t="s">
        <v>570</v>
      </c>
      <c r="BC73" s="1230"/>
      <c r="BD73" s="1230"/>
      <c r="BE73" s="1230"/>
      <c r="BF73" s="1230"/>
      <c r="BG73" s="1230"/>
      <c r="BH73" s="1230"/>
      <c r="BI73" s="1230"/>
      <c r="BJ73" s="1230"/>
      <c r="BK73" s="1230"/>
      <c r="BL73" s="1230"/>
      <c r="BM73" s="1230"/>
      <c r="BN73" s="1230"/>
      <c r="BO73" s="1230"/>
      <c r="BP73" s="1231"/>
      <c r="BQ73" s="1231"/>
      <c r="BR73" s="1231"/>
      <c r="BS73" s="1231"/>
      <c r="BT73" s="1231"/>
      <c r="BU73" s="1231"/>
      <c r="BV73" s="1231"/>
      <c r="BW73" s="1231"/>
      <c r="BX73" s="1231"/>
      <c r="BY73" s="1231"/>
      <c r="BZ73" s="1231"/>
      <c r="CA73" s="1231"/>
      <c r="CB73" s="1231"/>
      <c r="CC73" s="1231"/>
      <c r="CD73" s="1231"/>
      <c r="CE73" s="1231"/>
      <c r="CF73" s="1231"/>
      <c r="CG73" s="1231"/>
      <c r="CH73" s="1231"/>
      <c r="CI73" s="1231"/>
      <c r="CJ73" s="1231"/>
      <c r="CK73" s="1231"/>
      <c r="CL73" s="1231"/>
      <c r="CM73" s="1231"/>
      <c r="CN73" s="1231"/>
      <c r="CO73" s="1231"/>
      <c r="CP73" s="1231"/>
      <c r="CQ73" s="1231"/>
      <c r="CR73" s="1231"/>
      <c r="CS73" s="1231"/>
      <c r="CT73" s="1231"/>
      <c r="CU73" s="1231"/>
      <c r="CV73" s="1231"/>
      <c r="CW73" s="1231"/>
      <c r="CX73" s="1231"/>
      <c r="CY73" s="1231"/>
      <c r="CZ73" s="1231"/>
      <c r="DA73" s="1231"/>
      <c r="DB73" s="1231"/>
      <c r="DC73" s="1231"/>
    </row>
    <row r="74" spans="2:107" ht="13.2" x14ac:dyDescent="0.2">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ht="13.2" x14ac:dyDescent="0.2">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575</v>
      </c>
      <c r="BC75" s="1230"/>
      <c r="BD75" s="1230"/>
      <c r="BE75" s="1230"/>
      <c r="BF75" s="1230"/>
      <c r="BG75" s="1230"/>
      <c r="BH75" s="1230"/>
      <c r="BI75" s="1230"/>
      <c r="BJ75" s="1230"/>
      <c r="BK75" s="1230"/>
      <c r="BL75" s="1230"/>
      <c r="BM75" s="1230"/>
      <c r="BN75" s="1230"/>
      <c r="BO75" s="1230"/>
      <c r="BP75" s="1231">
        <v>2.9</v>
      </c>
      <c r="BQ75" s="1231"/>
      <c r="BR75" s="1231"/>
      <c r="BS75" s="1231"/>
      <c r="BT75" s="1231"/>
      <c r="BU75" s="1231"/>
      <c r="BV75" s="1231"/>
      <c r="BW75" s="1231"/>
      <c r="BX75" s="1231">
        <v>2.4</v>
      </c>
      <c r="BY75" s="1231"/>
      <c r="BZ75" s="1231"/>
      <c r="CA75" s="1231"/>
      <c r="CB75" s="1231"/>
      <c r="CC75" s="1231"/>
      <c r="CD75" s="1231"/>
      <c r="CE75" s="1231"/>
      <c r="CF75" s="1231">
        <v>1.8</v>
      </c>
      <c r="CG75" s="1231"/>
      <c r="CH75" s="1231"/>
      <c r="CI75" s="1231"/>
      <c r="CJ75" s="1231"/>
      <c r="CK75" s="1231"/>
      <c r="CL75" s="1231"/>
      <c r="CM75" s="1231"/>
      <c r="CN75" s="1231">
        <v>1.6</v>
      </c>
      <c r="CO75" s="1231"/>
      <c r="CP75" s="1231"/>
      <c r="CQ75" s="1231"/>
      <c r="CR75" s="1231"/>
      <c r="CS75" s="1231"/>
      <c r="CT75" s="1231"/>
      <c r="CU75" s="1231"/>
      <c r="CV75" s="1231">
        <v>2</v>
      </c>
      <c r="CW75" s="1231"/>
      <c r="CX75" s="1231"/>
      <c r="CY75" s="1231"/>
      <c r="CZ75" s="1231"/>
      <c r="DA75" s="1231"/>
      <c r="DB75" s="1231"/>
      <c r="DC75" s="1231"/>
    </row>
    <row r="76" spans="2:107" ht="13.2" x14ac:dyDescent="0.2">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ht="13.2" x14ac:dyDescent="0.2">
      <c r="B77" s="259"/>
      <c r="G77" s="1220"/>
      <c r="H77" s="1220"/>
      <c r="I77" s="1220"/>
      <c r="J77" s="1220"/>
      <c r="K77" s="1247"/>
      <c r="L77" s="1247"/>
      <c r="M77" s="1247"/>
      <c r="N77" s="1247"/>
      <c r="AN77" s="1226" t="s">
        <v>572</v>
      </c>
      <c r="AO77" s="1226"/>
      <c r="AP77" s="1226"/>
      <c r="AQ77" s="1226"/>
      <c r="AR77" s="1226"/>
      <c r="AS77" s="1226"/>
      <c r="AT77" s="1226"/>
      <c r="AU77" s="1226"/>
      <c r="AV77" s="1226"/>
      <c r="AW77" s="1226"/>
      <c r="AX77" s="1226"/>
      <c r="AY77" s="1226"/>
      <c r="AZ77" s="1226"/>
      <c r="BA77" s="1226"/>
      <c r="BB77" s="1230" t="s">
        <v>570</v>
      </c>
      <c r="BC77" s="1230"/>
      <c r="BD77" s="1230"/>
      <c r="BE77" s="1230"/>
      <c r="BF77" s="1230"/>
      <c r="BG77" s="1230"/>
      <c r="BH77" s="1230"/>
      <c r="BI77" s="1230"/>
      <c r="BJ77" s="1230"/>
      <c r="BK77" s="1230"/>
      <c r="BL77" s="1230"/>
      <c r="BM77" s="1230"/>
      <c r="BN77" s="1230"/>
      <c r="BO77" s="1230"/>
      <c r="BP77" s="1231">
        <v>22.1</v>
      </c>
      <c r="BQ77" s="1231"/>
      <c r="BR77" s="1231"/>
      <c r="BS77" s="1231"/>
      <c r="BT77" s="1231"/>
      <c r="BU77" s="1231"/>
      <c r="BV77" s="1231"/>
      <c r="BW77" s="1231"/>
      <c r="BX77" s="1231">
        <v>20.399999999999999</v>
      </c>
      <c r="BY77" s="1231"/>
      <c r="BZ77" s="1231"/>
      <c r="CA77" s="1231"/>
      <c r="CB77" s="1231"/>
      <c r="CC77" s="1231"/>
      <c r="CD77" s="1231"/>
      <c r="CE77" s="1231"/>
      <c r="CF77" s="1231">
        <v>11.2</v>
      </c>
      <c r="CG77" s="1231"/>
      <c r="CH77" s="1231"/>
      <c r="CI77" s="1231"/>
      <c r="CJ77" s="1231"/>
      <c r="CK77" s="1231"/>
      <c r="CL77" s="1231"/>
      <c r="CM77" s="1231"/>
      <c r="CN77" s="1231">
        <v>4.5999999999999996</v>
      </c>
      <c r="CO77" s="1231"/>
      <c r="CP77" s="1231"/>
      <c r="CQ77" s="1231"/>
      <c r="CR77" s="1231"/>
      <c r="CS77" s="1231"/>
      <c r="CT77" s="1231"/>
      <c r="CU77" s="1231"/>
      <c r="CV77" s="1231">
        <v>4.2</v>
      </c>
      <c r="CW77" s="1231"/>
      <c r="CX77" s="1231"/>
      <c r="CY77" s="1231"/>
      <c r="CZ77" s="1231"/>
      <c r="DA77" s="1231"/>
      <c r="DB77" s="1231"/>
      <c r="DC77" s="1231"/>
    </row>
    <row r="78" spans="2:107" ht="13.2" x14ac:dyDescent="0.2">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ht="13.2" x14ac:dyDescent="0.2">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575</v>
      </c>
      <c r="BC79" s="1230"/>
      <c r="BD79" s="1230"/>
      <c r="BE79" s="1230"/>
      <c r="BF79" s="1230"/>
      <c r="BG79" s="1230"/>
      <c r="BH79" s="1230"/>
      <c r="BI79" s="1230"/>
      <c r="BJ79" s="1230"/>
      <c r="BK79" s="1230"/>
      <c r="BL79" s="1230"/>
      <c r="BM79" s="1230"/>
      <c r="BN79" s="1230"/>
      <c r="BO79" s="1230"/>
      <c r="BP79" s="1231">
        <v>6.3</v>
      </c>
      <c r="BQ79" s="1231"/>
      <c r="BR79" s="1231"/>
      <c r="BS79" s="1231"/>
      <c r="BT79" s="1231"/>
      <c r="BU79" s="1231"/>
      <c r="BV79" s="1231"/>
      <c r="BW79" s="1231"/>
      <c r="BX79" s="1231">
        <v>6.2</v>
      </c>
      <c r="BY79" s="1231"/>
      <c r="BZ79" s="1231"/>
      <c r="CA79" s="1231"/>
      <c r="CB79" s="1231"/>
      <c r="CC79" s="1231"/>
      <c r="CD79" s="1231"/>
      <c r="CE79" s="1231"/>
      <c r="CF79" s="1231">
        <v>5.7</v>
      </c>
      <c r="CG79" s="1231"/>
      <c r="CH79" s="1231"/>
      <c r="CI79" s="1231"/>
      <c r="CJ79" s="1231"/>
      <c r="CK79" s="1231"/>
      <c r="CL79" s="1231"/>
      <c r="CM79" s="1231"/>
      <c r="CN79" s="1231">
        <v>5.8</v>
      </c>
      <c r="CO79" s="1231"/>
      <c r="CP79" s="1231"/>
      <c r="CQ79" s="1231"/>
      <c r="CR79" s="1231"/>
      <c r="CS79" s="1231"/>
      <c r="CT79" s="1231"/>
      <c r="CU79" s="1231"/>
      <c r="CV79" s="1231">
        <v>5.8</v>
      </c>
      <c r="CW79" s="1231"/>
      <c r="CX79" s="1231"/>
      <c r="CY79" s="1231"/>
      <c r="CZ79" s="1231"/>
      <c r="DA79" s="1231"/>
      <c r="DB79" s="1231"/>
      <c r="DC79" s="1231"/>
    </row>
    <row r="80" spans="2:107" ht="13.2" x14ac:dyDescent="0.2">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ht="13.2" x14ac:dyDescent="0.2">
      <c r="B81" s="259"/>
    </row>
    <row r="82" spans="2:109" ht="16.2" x14ac:dyDescent="0.2">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wt1qgUGTTCBFmfD5nlIP59xWwVttZxWe5tXM36Ifl+w2hoD35bJMQz1bCidNyKuyKTwq+bpnevf43MmkU5e4Xg==" saltValue="uqwQeZjdAAHIWMcpLPSEt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0E9A4C-117D-4116-BB45-70099B7B59A5}">
  <sheetPr>
    <pageSetUpPr fitToPage="1"/>
  </sheetPr>
  <dimension ref="A1:DR125"/>
  <sheetViews>
    <sheetView showGridLines="0" zoomScale="85" zoomScaleNormal="85"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474</v>
      </c>
    </row>
  </sheetData>
  <sheetProtection algorithmName="SHA-512" hashValue="AZbkZDKzpoDuafv9HcRkSEwC9dmARGgtTOtSRvzjDjP1xu7QS7P6K3FPGrwyFYRKjXOoWlfyFTTFHJmSYn7ZMA==" saltValue="fup2+bWVbStH1K1l6Gafu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2CC6AA-50D6-430C-87D2-BAB9F1EDF3FB}">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474</v>
      </c>
    </row>
  </sheetData>
  <sheetProtection algorithmName="SHA-512" hashValue="K6/xw2ZTEKxyuq7fDEQOlCH7rROw/wbVr1o+GejrK9jWRgfYVdc9Lqqd/2UnOkVR/yM1X67A1osIORh3SjF5LA==" saltValue="dr8dGIB9MKYTzmbheR1mw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523</v>
      </c>
      <c r="G2" s="149"/>
      <c r="H2" s="150"/>
    </row>
    <row r="3" spans="1:8" x14ac:dyDescent="0.2">
      <c r="A3" s="146" t="s">
        <v>516</v>
      </c>
      <c r="B3" s="151"/>
      <c r="C3" s="152"/>
      <c r="D3" s="153">
        <v>17273</v>
      </c>
      <c r="E3" s="154"/>
      <c r="F3" s="155">
        <v>45588</v>
      </c>
      <c r="G3" s="156"/>
      <c r="H3" s="157"/>
    </row>
    <row r="4" spans="1:8" x14ac:dyDescent="0.2">
      <c r="A4" s="158"/>
      <c r="B4" s="159"/>
      <c r="C4" s="160"/>
      <c r="D4" s="161">
        <v>10310</v>
      </c>
      <c r="E4" s="162"/>
      <c r="F4" s="163">
        <v>24150</v>
      </c>
      <c r="G4" s="164"/>
      <c r="H4" s="165"/>
    </row>
    <row r="5" spans="1:8" x14ac:dyDescent="0.2">
      <c r="A5" s="146" t="s">
        <v>518</v>
      </c>
      <c r="B5" s="151"/>
      <c r="C5" s="152"/>
      <c r="D5" s="153">
        <v>23220</v>
      </c>
      <c r="E5" s="154"/>
      <c r="F5" s="155">
        <v>45483</v>
      </c>
      <c r="G5" s="156"/>
      <c r="H5" s="157"/>
    </row>
    <row r="6" spans="1:8" x14ac:dyDescent="0.2">
      <c r="A6" s="158"/>
      <c r="B6" s="159"/>
      <c r="C6" s="160"/>
      <c r="D6" s="161">
        <v>12726</v>
      </c>
      <c r="E6" s="162"/>
      <c r="F6" s="163">
        <v>24241</v>
      </c>
      <c r="G6" s="164"/>
      <c r="H6" s="165"/>
    </row>
    <row r="7" spans="1:8" x14ac:dyDescent="0.2">
      <c r="A7" s="146" t="s">
        <v>519</v>
      </c>
      <c r="B7" s="151"/>
      <c r="C7" s="152"/>
      <c r="D7" s="153">
        <v>25831</v>
      </c>
      <c r="E7" s="154"/>
      <c r="F7" s="155">
        <v>45945</v>
      </c>
      <c r="G7" s="156"/>
      <c r="H7" s="157"/>
    </row>
    <row r="8" spans="1:8" x14ac:dyDescent="0.2">
      <c r="A8" s="158"/>
      <c r="B8" s="159"/>
      <c r="C8" s="160"/>
      <c r="D8" s="161">
        <v>16057</v>
      </c>
      <c r="E8" s="162"/>
      <c r="F8" s="163">
        <v>25180</v>
      </c>
      <c r="G8" s="164"/>
      <c r="H8" s="165"/>
    </row>
    <row r="9" spans="1:8" x14ac:dyDescent="0.2">
      <c r="A9" s="146" t="s">
        <v>520</v>
      </c>
      <c r="B9" s="151"/>
      <c r="C9" s="152"/>
      <c r="D9" s="153">
        <v>39543</v>
      </c>
      <c r="E9" s="154"/>
      <c r="F9" s="155">
        <v>44475</v>
      </c>
      <c r="G9" s="156"/>
      <c r="H9" s="157"/>
    </row>
    <row r="10" spans="1:8" x14ac:dyDescent="0.2">
      <c r="A10" s="158"/>
      <c r="B10" s="159"/>
      <c r="C10" s="160"/>
      <c r="D10" s="161">
        <v>32142</v>
      </c>
      <c r="E10" s="162"/>
      <c r="F10" s="163">
        <v>24780</v>
      </c>
      <c r="G10" s="164"/>
      <c r="H10" s="165"/>
    </row>
    <row r="11" spans="1:8" x14ac:dyDescent="0.2">
      <c r="A11" s="146" t="s">
        <v>521</v>
      </c>
      <c r="B11" s="151"/>
      <c r="C11" s="152"/>
      <c r="D11" s="153">
        <v>22018</v>
      </c>
      <c r="E11" s="154"/>
      <c r="F11" s="155">
        <v>45982</v>
      </c>
      <c r="G11" s="156"/>
      <c r="H11" s="157"/>
    </row>
    <row r="12" spans="1:8" x14ac:dyDescent="0.2">
      <c r="A12" s="158"/>
      <c r="B12" s="159"/>
      <c r="C12" s="166"/>
      <c r="D12" s="161">
        <v>19356</v>
      </c>
      <c r="E12" s="162"/>
      <c r="F12" s="163">
        <v>25583</v>
      </c>
      <c r="G12" s="164"/>
      <c r="H12" s="165"/>
    </row>
    <row r="13" spans="1:8" x14ac:dyDescent="0.2">
      <c r="A13" s="146"/>
      <c r="B13" s="151"/>
      <c r="C13" s="152"/>
      <c r="D13" s="153">
        <v>25577</v>
      </c>
      <c r="E13" s="154"/>
      <c r="F13" s="155">
        <v>45495</v>
      </c>
      <c r="G13" s="167"/>
      <c r="H13" s="157"/>
    </row>
    <row r="14" spans="1:8" x14ac:dyDescent="0.2">
      <c r="A14" s="158"/>
      <c r="B14" s="159"/>
      <c r="C14" s="160"/>
      <c r="D14" s="161">
        <v>18118</v>
      </c>
      <c r="E14" s="162"/>
      <c r="F14" s="163">
        <v>24787</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7.31</v>
      </c>
      <c r="C19" s="168">
        <f>ROUND(VALUE(SUBSTITUTE(実質収支比率等に係る経年分析!G$48,"▲","-")),2)</f>
        <v>7.58</v>
      </c>
      <c r="D19" s="168">
        <f>ROUND(VALUE(SUBSTITUTE(実質収支比率等に係る経年分析!H$48,"▲","-")),2)</f>
        <v>10.5</v>
      </c>
      <c r="E19" s="168">
        <f>ROUND(VALUE(SUBSTITUTE(実質収支比率等に係る経年分析!I$48,"▲","-")),2)</f>
        <v>13.81</v>
      </c>
      <c r="F19" s="168">
        <f>ROUND(VALUE(SUBSTITUTE(実質収支比率等に係る経年分析!J$48,"▲","-")),2)</f>
        <v>9.1300000000000008</v>
      </c>
    </row>
    <row r="20" spans="1:11" x14ac:dyDescent="0.2">
      <c r="A20" s="168" t="s">
        <v>53</v>
      </c>
      <c r="B20" s="168">
        <f>ROUND(VALUE(SUBSTITUTE(実質収支比率等に係る経年分析!F$47,"▲","-")),2)</f>
        <v>18.27</v>
      </c>
      <c r="C20" s="168">
        <f>ROUND(VALUE(SUBSTITUTE(実質収支比率等に係る経年分析!G$47,"▲","-")),2)</f>
        <v>18.600000000000001</v>
      </c>
      <c r="D20" s="168">
        <f>ROUND(VALUE(SUBSTITUTE(実質収支比率等に係る経年分析!H$47,"▲","-")),2)</f>
        <v>22.81</v>
      </c>
      <c r="E20" s="168">
        <f>ROUND(VALUE(SUBSTITUTE(実質収支比率等に係る経年分析!I$47,"▲","-")),2)</f>
        <v>25.64</v>
      </c>
      <c r="F20" s="168">
        <f>ROUND(VALUE(SUBSTITUTE(実質収支比率等に係る経年分析!J$47,"▲","-")),2)</f>
        <v>23.27</v>
      </c>
    </row>
    <row r="21" spans="1:11" x14ac:dyDescent="0.2">
      <c r="A21" s="168" t="s">
        <v>54</v>
      </c>
      <c r="B21" s="168">
        <f>IF(ISNUMBER(VALUE(SUBSTITUTE(実質収支比率等に係る経年分析!F$49,"▲","-"))),ROUND(VALUE(SUBSTITUTE(実質収支比率等に係る経年分析!F$49,"▲","-")),2),NA())</f>
        <v>0.3</v>
      </c>
      <c r="C21" s="168">
        <f>IF(ISNUMBER(VALUE(SUBSTITUTE(実質収支比率等に係る経年分析!G$49,"▲","-"))),ROUND(VALUE(SUBSTITUTE(実質収支比率等に係る経年分析!G$49,"▲","-")),2),NA())</f>
        <v>1.39</v>
      </c>
      <c r="D21" s="168">
        <f>IF(ISNUMBER(VALUE(SUBSTITUTE(実質収支比率等に係る経年分析!H$49,"▲","-"))),ROUND(VALUE(SUBSTITUTE(実質収支比率等に係る経年分析!H$49,"▲","-")),2),NA())</f>
        <v>9.2100000000000009</v>
      </c>
      <c r="E21" s="168">
        <f>IF(ISNUMBER(VALUE(SUBSTITUTE(実質収支比率等に係る経年分析!I$49,"▲","-"))),ROUND(VALUE(SUBSTITUTE(実質収支比率等に係る経年分析!I$49,"▲","-")),2),NA())</f>
        <v>6.06</v>
      </c>
      <c r="F21" s="168">
        <f>IF(ISNUMBER(VALUE(SUBSTITUTE(実質収支比率等に係る経年分析!J$49,"▲","-"))),ROUND(VALUE(SUBSTITUTE(実質収支比率等に係る経年分析!J$49,"▲","-")),2),NA())</f>
        <v>-5.93</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0.03</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0.04</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0.02</v>
      </c>
    </row>
    <row r="32" spans="1:11" x14ac:dyDescent="0.2">
      <c r="A32" s="169" t="str">
        <f>IF(連結実質赤字比率に係る赤字・黒字の構成分析!C$38="",NA(),連結実質赤字比率に係る赤字・黒字の構成分析!C$38)</f>
        <v>国民健康保険特別会計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0.54</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0.48</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0.8</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0.45</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0.05</v>
      </c>
    </row>
    <row r="33" spans="1:16" x14ac:dyDescent="0.2">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1.64</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2.68</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2.0299999999999998</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2.23</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1.56</v>
      </c>
    </row>
    <row r="34" spans="1:16" x14ac:dyDescent="0.2">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1.27</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1.46</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1.53</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1.83</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2.34</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7.3</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7.58</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10.49</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13.81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9.1199999999999992</v>
      </c>
    </row>
    <row r="36" spans="1:16" x14ac:dyDescent="0.2">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20.76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19.38</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11.84</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12.89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11.63</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2038</v>
      </c>
      <c r="E42" s="170"/>
      <c r="F42" s="170"/>
      <c r="G42" s="170">
        <f>'実質公債費比率（分子）の構造'!L$52</f>
        <v>2025</v>
      </c>
      <c r="H42" s="170"/>
      <c r="I42" s="170"/>
      <c r="J42" s="170">
        <f>'実質公債費比率（分子）の構造'!M$52</f>
        <v>2010</v>
      </c>
      <c r="K42" s="170"/>
      <c r="L42" s="170"/>
      <c r="M42" s="170">
        <f>'実質公債費比率（分子）の構造'!N$52</f>
        <v>2004</v>
      </c>
      <c r="N42" s="170"/>
      <c r="O42" s="170"/>
      <c r="P42" s="170">
        <f>'実質公債費比率（分子）の構造'!O$52</f>
        <v>1985</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1</v>
      </c>
      <c r="C44" s="170"/>
      <c r="D44" s="170"/>
      <c r="E44" s="170">
        <f>'実質公債費比率（分子）の構造'!L$50</f>
        <v>1</v>
      </c>
      <c r="F44" s="170"/>
      <c r="G44" s="170"/>
      <c r="H44" s="170">
        <f>'実質公債費比率（分子）の構造'!M$50</f>
        <v>1</v>
      </c>
      <c r="I44" s="170"/>
      <c r="J44" s="170"/>
      <c r="K44" s="170">
        <f>'実質公債費比率（分子）の構造'!N$50</f>
        <v>1</v>
      </c>
      <c r="L44" s="170"/>
      <c r="M44" s="170"/>
      <c r="N44" s="170">
        <f>'実質公債費比率（分子）の構造'!O$50</f>
        <v>1</v>
      </c>
      <c r="O44" s="170"/>
      <c r="P44" s="170"/>
    </row>
    <row r="45" spans="1:16" x14ac:dyDescent="0.2">
      <c r="A45" s="170" t="s">
        <v>63</v>
      </c>
      <c r="B45" s="170">
        <f>'実質公債費比率（分子）の構造'!K$49</f>
        <v>18</v>
      </c>
      <c r="C45" s="170"/>
      <c r="D45" s="170"/>
      <c r="E45" s="170">
        <f>'実質公債費比率（分子）の構造'!L$49</f>
        <v>7</v>
      </c>
      <c r="F45" s="170"/>
      <c r="G45" s="170"/>
      <c r="H45" s="170">
        <f>'実質公債費比率（分子）の構造'!M$49</f>
        <v>0</v>
      </c>
      <c r="I45" s="170"/>
      <c r="J45" s="170"/>
      <c r="K45" s="170">
        <f>'実質公債費比率（分子）の構造'!N$49</f>
        <v>0</v>
      </c>
      <c r="L45" s="170"/>
      <c r="M45" s="170"/>
      <c r="N45" s="170">
        <f>'実質公債費比率（分子）の構造'!O$49</f>
        <v>0</v>
      </c>
      <c r="O45" s="170"/>
      <c r="P45" s="170"/>
    </row>
    <row r="46" spans="1:16" x14ac:dyDescent="0.2">
      <c r="A46" s="170" t="s">
        <v>64</v>
      </c>
      <c r="B46" s="170">
        <f>'実質公債費比率（分子）の構造'!K$48</f>
        <v>115</v>
      </c>
      <c r="C46" s="170"/>
      <c r="D46" s="170"/>
      <c r="E46" s="170">
        <f>'実質公債費比率（分子）の構造'!L$48</f>
        <v>162</v>
      </c>
      <c r="F46" s="170"/>
      <c r="G46" s="170"/>
      <c r="H46" s="170">
        <f>'実質公債費比率（分子）の構造'!M$48</f>
        <v>120</v>
      </c>
      <c r="I46" s="170"/>
      <c r="J46" s="170"/>
      <c r="K46" s="170">
        <f>'実質公債費比率（分子）の構造'!N$48</f>
        <v>139</v>
      </c>
      <c r="L46" s="170"/>
      <c r="M46" s="170"/>
      <c r="N46" s="170">
        <f>'実質公債費比率（分子）の構造'!O$48</f>
        <v>109</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2241</v>
      </c>
      <c r="C49" s="170"/>
      <c r="D49" s="170"/>
      <c r="E49" s="170">
        <f>'実質公債費比率（分子）の構造'!L$45</f>
        <v>2105</v>
      </c>
      <c r="F49" s="170"/>
      <c r="G49" s="170"/>
      <c r="H49" s="170">
        <f>'実質公債費比率（分子）の構造'!M$45</f>
        <v>2129</v>
      </c>
      <c r="I49" s="170"/>
      <c r="J49" s="170"/>
      <c r="K49" s="170">
        <f>'実質公債費比率（分子）の構造'!N$45</f>
        <v>2192</v>
      </c>
      <c r="L49" s="170"/>
      <c r="M49" s="170"/>
      <c r="N49" s="170">
        <f>'実質公債費比率（分子）の構造'!O$45</f>
        <v>2350</v>
      </c>
      <c r="O49" s="170"/>
      <c r="P49" s="170"/>
    </row>
    <row r="50" spans="1:16" x14ac:dyDescent="0.2">
      <c r="A50" s="170" t="s">
        <v>67</v>
      </c>
      <c r="B50" s="170" t="e">
        <f>NA()</f>
        <v>#N/A</v>
      </c>
      <c r="C50" s="170">
        <f>IF(ISNUMBER('実質公債費比率（分子）の構造'!K$53),'実質公債費比率（分子）の構造'!K$53,NA())</f>
        <v>337</v>
      </c>
      <c r="D50" s="170" t="e">
        <f>NA()</f>
        <v>#N/A</v>
      </c>
      <c r="E50" s="170" t="e">
        <f>NA()</f>
        <v>#N/A</v>
      </c>
      <c r="F50" s="170">
        <f>IF(ISNUMBER('実質公債費比率（分子）の構造'!L$53),'実質公債費比率（分子）の構造'!L$53,NA())</f>
        <v>250</v>
      </c>
      <c r="G50" s="170" t="e">
        <f>NA()</f>
        <v>#N/A</v>
      </c>
      <c r="H50" s="170" t="e">
        <f>NA()</f>
        <v>#N/A</v>
      </c>
      <c r="I50" s="170">
        <f>IF(ISNUMBER('実質公債費比率（分子）の構造'!M$53),'実質公債費比率（分子）の構造'!M$53,NA())</f>
        <v>240</v>
      </c>
      <c r="J50" s="170" t="e">
        <f>NA()</f>
        <v>#N/A</v>
      </c>
      <c r="K50" s="170" t="e">
        <f>NA()</f>
        <v>#N/A</v>
      </c>
      <c r="L50" s="170">
        <f>IF(ISNUMBER('実質公債費比率（分子）の構造'!N$53),'実質公債費比率（分子）の構造'!N$53,NA())</f>
        <v>328</v>
      </c>
      <c r="M50" s="170" t="e">
        <f>NA()</f>
        <v>#N/A</v>
      </c>
      <c r="N50" s="170" t="e">
        <f>NA()</f>
        <v>#N/A</v>
      </c>
      <c r="O50" s="170">
        <f>IF(ISNUMBER('実質公債費比率（分子）の構造'!O$53),'実質公債費比率（分子）の構造'!O$53,NA())</f>
        <v>475</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19466</v>
      </c>
      <c r="E56" s="169"/>
      <c r="F56" s="169"/>
      <c r="G56" s="169">
        <f>'将来負担比率（分子）の構造'!J$52</f>
        <v>19316</v>
      </c>
      <c r="H56" s="169"/>
      <c r="I56" s="169"/>
      <c r="J56" s="169">
        <f>'将来負担比率（分子）の構造'!K$52</f>
        <v>19164</v>
      </c>
      <c r="K56" s="169"/>
      <c r="L56" s="169"/>
      <c r="M56" s="169">
        <f>'将来負担比率（分子）の構造'!L$52</f>
        <v>18661</v>
      </c>
      <c r="N56" s="169"/>
      <c r="O56" s="169"/>
      <c r="P56" s="169">
        <f>'将来負担比率（分子）の構造'!M$52</f>
        <v>17812</v>
      </c>
    </row>
    <row r="57" spans="1:16" x14ac:dyDescent="0.2">
      <c r="A57" s="169" t="s">
        <v>42</v>
      </c>
      <c r="B57" s="169"/>
      <c r="C57" s="169"/>
      <c r="D57" s="169">
        <f>'将来負担比率（分子）の構造'!I$51</f>
        <v>2341</v>
      </c>
      <c r="E57" s="169"/>
      <c r="F57" s="169"/>
      <c r="G57" s="169">
        <f>'将来負担比率（分子）の構造'!J$51</f>
        <v>2217</v>
      </c>
      <c r="H57" s="169"/>
      <c r="I57" s="169"/>
      <c r="J57" s="169">
        <f>'将来負担比率（分子）の構造'!K$51</f>
        <v>2158</v>
      </c>
      <c r="K57" s="169"/>
      <c r="L57" s="169"/>
      <c r="M57" s="169">
        <f>'将来負担比率（分子）の構造'!L$51</f>
        <v>1833</v>
      </c>
      <c r="N57" s="169"/>
      <c r="O57" s="169"/>
      <c r="P57" s="169">
        <f>'将来負担比率（分子）の構造'!M$51</f>
        <v>1632</v>
      </c>
    </row>
    <row r="58" spans="1:16" x14ac:dyDescent="0.2">
      <c r="A58" s="169" t="s">
        <v>41</v>
      </c>
      <c r="B58" s="169"/>
      <c r="C58" s="169"/>
      <c r="D58" s="169">
        <f>'将来負担比率（分子）の構造'!I$50</f>
        <v>8854</v>
      </c>
      <c r="E58" s="169"/>
      <c r="F58" s="169"/>
      <c r="G58" s="169">
        <f>'将来負担比率（分子）の構造'!J$50</f>
        <v>9578</v>
      </c>
      <c r="H58" s="169"/>
      <c r="I58" s="169"/>
      <c r="J58" s="169">
        <f>'将来負担比率（分子）の構造'!K$50</f>
        <v>11676</v>
      </c>
      <c r="K58" s="169"/>
      <c r="L58" s="169"/>
      <c r="M58" s="169">
        <f>'将来負担比率（分子）の構造'!L$50</f>
        <v>12581</v>
      </c>
      <c r="N58" s="169"/>
      <c r="O58" s="169"/>
      <c r="P58" s="169">
        <f>'将来負担比率（分子）の構造'!M$50</f>
        <v>12800</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1989</v>
      </c>
      <c r="C62" s="169"/>
      <c r="D62" s="169"/>
      <c r="E62" s="169">
        <f>'将来負担比率（分子）の構造'!J$45</f>
        <v>1930</v>
      </c>
      <c r="F62" s="169"/>
      <c r="G62" s="169"/>
      <c r="H62" s="169">
        <f>'将来負担比率（分子）の構造'!K$45</f>
        <v>2263</v>
      </c>
      <c r="I62" s="169"/>
      <c r="J62" s="169"/>
      <c r="K62" s="169">
        <f>'将来負担比率（分子）の構造'!L$45</f>
        <v>2150</v>
      </c>
      <c r="L62" s="169"/>
      <c r="M62" s="169"/>
      <c r="N62" s="169">
        <f>'将来負担比率（分子）の構造'!M$45</f>
        <v>2199</v>
      </c>
      <c r="O62" s="169"/>
      <c r="P62" s="169"/>
    </row>
    <row r="63" spans="1:16" x14ac:dyDescent="0.2">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2">
      <c r="A64" s="169" t="s">
        <v>33</v>
      </c>
      <c r="B64" s="169">
        <f>'将来負担比率（分子）の構造'!I$43</f>
        <v>1218</v>
      </c>
      <c r="C64" s="169"/>
      <c r="D64" s="169"/>
      <c r="E64" s="169">
        <f>'将来負担比率（分子）の構造'!J$43</f>
        <v>1160</v>
      </c>
      <c r="F64" s="169"/>
      <c r="G64" s="169"/>
      <c r="H64" s="169">
        <f>'将来負担比率（分子）の構造'!K$43</f>
        <v>1077</v>
      </c>
      <c r="I64" s="169"/>
      <c r="J64" s="169"/>
      <c r="K64" s="169">
        <f>'将来負担比率（分子）の構造'!L$43</f>
        <v>1124</v>
      </c>
      <c r="L64" s="169"/>
      <c r="M64" s="169"/>
      <c r="N64" s="169">
        <f>'将来負担比率（分子）の構造'!M$43</f>
        <v>1002</v>
      </c>
      <c r="O64" s="169"/>
      <c r="P64" s="169"/>
    </row>
    <row r="65" spans="1:16" x14ac:dyDescent="0.2">
      <c r="A65" s="169" t="s">
        <v>32</v>
      </c>
      <c r="B65" s="169">
        <f>'将来負担比率（分子）の構造'!I$42</f>
        <v>536</v>
      </c>
      <c r="C65" s="169"/>
      <c r="D65" s="169"/>
      <c r="E65" s="169">
        <f>'将来負担比率（分子）の構造'!J$42</f>
        <v>477</v>
      </c>
      <c r="F65" s="169"/>
      <c r="G65" s="169"/>
      <c r="H65" s="169">
        <f>'将来負担比率（分子）の構造'!K$42</f>
        <v>419</v>
      </c>
      <c r="I65" s="169"/>
      <c r="J65" s="169"/>
      <c r="K65" s="169">
        <f>'将来負担比率（分子）の構造'!L$42</f>
        <v>360</v>
      </c>
      <c r="L65" s="169"/>
      <c r="M65" s="169"/>
      <c r="N65" s="169">
        <f>'将来負担比率（分子）の構造'!M$42</f>
        <v>799</v>
      </c>
      <c r="O65" s="169"/>
      <c r="P65" s="169"/>
    </row>
    <row r="66" spans="1:16" x14ac:dyDescent="0.2">
      <c r="A66" s="169" t="s">
        <v>31</v>
      </c>
      <c r="B66" s="169">
        <f>'将来負担比率（分子）の構造'!I$41</f>
        <v>20780</v>
      </c>
      <c r="C66" s="169"/>
      <c r="D66" s="169"/>
      <c r="E66" s="169">
        <f>'将来負担比率（分子）の構造'!J$41</f>
        <v>20578</v>
      </c>
      <c r="F66" s="169"/>
      <c r="G66" s="169"/>
      <c r="H66" s="169">
        <f>'将来負担比率（分子）の構造'!K$41</f>
        <v>21162</v>
      </c>
      <c r="I66" s="169"/>
      <c r="J66" s="169"/>
      <c r="K66" s="169">
        <f>'将来負担比率（分子）の構造'!L$41</f>
        <v>21660</v>
      </c>
      <c r="L66" s="169"/>
      <c r="M66" s="169"/>
      <c r="N66" s="169">
        <f>'将来負担比率（分子）の構造'!M$41</f>
        <v>20507</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4158</v>
      </c>
      <c r="C72" s="173">
        <f>基金残高に係る経年分析!G55</f>
        <v>4664</v>
      </c>
      <c r="D72" s="173">
        <f>基金残高に係る経年分析!H55</f>
        <v>4357</v>
      </c>
    </row>
    <row r="73" spans="1:16" x14ac:dyDescent="0.2">
      <c r="A73" s="172" t="s">
        <v>74</v>
      </c>
      <c r="B73" s="173">
        <f>基金残高に係る経年分析!F56</f>
        <v>2001</v>
      </c>
      <c r="C73" s="173">
        <f>基金残高に係る経年分析!G56</f>
        <v>2501</v>
      </c>
      <c r="D73" s="173">
        <f>基金残高に係る経年分析!H56</f>
        <v>3444</v>
      </c>
    </row>
    <row r="74" spans="1:16" x14ac:dyDescent="0.2">
      <c r="A74" s="172" t="s">
        <v>75</v>
      </c>
      <c r="B74" s="173">
        <f>基金残高に係る経年分析!F57</f>
        <v>4509</v>
      </c>
      <c r="C74" s="173">
        <f>基金残高に係る経年分析!G57</f>
        <v>4331</v>
      </c>
      <c r="D74" s="173">
        <f>基金残高に係る経年分析!H57</f>
        <v>4135</v>
      </c>
    </row>
  </sheetData>
  <sheetProtection algorithmName="SHA-512" hashValue="a+VU4jvUrZ6/6py5qv17vHawqZS0OJjzaRIw24vkG6c+saWnqHOv7nHAuQb7EJYdSUdgoUbOQPL3+u7aJ+pDDA==" saltValue="m4nsyMremkfEMzwQAMiNt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12242231</v>
      </c>
      <c r="S5" s="600"/>
      <c r="T5" s="600"/>
      <c r="U5" s="600"/>
      <c r="V5" s="600"/>
      <c r="W5" s="600"/>
      <c r="X5" s="600"/>
      <c r="Y5" s="601"/>
      <c r="Z5" s="602">
        <v>32.4</v>
      </c>
      <c r="AA5" s="602"/>
      <c r="AB5" s="602"/>
      <c r="AC5" s="602"/>
      <c r="AD5" s="603">
        <v>11567980</v>
      </c>
      <c r="AE5" s="603"/>
      <c r="AF5" s="603"/>
      <c r="AG5" s="603"/>
      <c r="AH5" s="603"/>
      <c r="AI5" s="603"/>
      <c r="AJ5" s="603"/>
      <c r="AK5" s="603"/>
      <c r="AL5" s="604">
        <v>61.5</v>
      </c>
      <c r="AM5" s="605"/>
      <c r="AN5" s="605"/>
      <c r="AO5" s="606"/>
      <c r="AP5" s="596" t="s">
        <v>216</v>
      </c>
      <c r="AQ5" s="597"/>
      <c r="AR5" s="597"/>
      <c r="AS5" s="597"/>
      <c r="AT5" s="597"/>
      <c r="AU5" s="597"/>
      <c r="AV5" s="597"/>
      <c r="AW5" s="597"/>
      <c r="AX5" s="597"/>
      <c r="AY5" s="597"/>
      <c r="AZ5" s="597"/>
      <c r="BA5" s="597"/>
      <c r="BB5" s="597"/>
      <c r="BC5" s="597"/>
      <c r="BD5" s="597"/>
      <c r="BE5" s="597"/>
      <c r="BF5" s="598"/>
      <c r="BG5" s="610">
        <v>11567980</v>
      </c>
      <c r="BH5" s="611"/>
      <c r="BI5" s="611"/>
      <c r="BJ5" s="611"/>
      <c r="BK5" s="611"/>
      <c r="BL5" s="611"/>
      <c r="BM5" s="611"/>
      <c r="BN5" s="612"/>
      <c r="BO5" s="613">
        <v>94.5</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225209</v>
      </c>
      <c r="S6" s="611"/>
      <c r="T6" s="611"/>
      <c r="U6" s="611"/>
      <c r="V6" s="611"/>
      <c r="W6" s="611"/>
      <c r="X6" s="611"/>
      <c r="Y6" s="612"/>
      <c r="Z6" s="613">
        <v>0.6</v>
      </c>
      <c r="AA6" s="613"/>
      <c r="AB6" s="613"/>
      <c r="AC6" s="613"/>
      <c r="AD6" s="614">
        <v>225209</v>
      </c>
      <c r="AE6" s="614"/>
      <c r="AF6" s="614"/>
      <c r="AG6" s="614"/>
      <c r="AH6" s="614"/>
      <c r="AI6" s="614"/>
      <c r="AJ6" s="614"/>
      <c r="AK6" s="614"/>
      <c r="AL6" s="615">
        <v>1.2</v>
      </c>
      <c r="AM6" s="616"/>
      <c r="AN6" s="616"/>
      <c r="AO6" s="617"/>
      <c r="AP6" s="607" t="s">
        <v>221</v>
      </c>
      <c r="AQ6" s="608"/>
      <c r="AR6" s="608"/>
      <c r="AS6" s="608"/>
      <c r="AT6" s="608"/>
      <c r="AU6" s="608"/>
      <c r="AV6" s="608"/>
      <c r="AW6" s="608"/>
      <c r="AX6" s="608"/>
      <c r="AY6" s="608"/>
      <c r="AZ6" s="608"/>
      <c r="BA6" s="608"/>
      <c r="BB6" s="608"/>
      <c r="BC6" s="608"/>
      <c r="BD6" s="608"/>
      <c r="BE6" s="608"/>
      <c r="BF6" s="609"/>
      <c r="BG6" s="610">
        <v>11567980</v>
      </c>
      <c r="BH6" s="611"/>
      <c r="BI6" s="611"/>
      <c r="BJ6" s="611"/>
      <c r="BK6" s="611"/>
      <c r="BL6" s="611"/>
      <c r="BM6" s="611"/>
      <c r="BN6" s="612"/>
      <c r="BO6" s="613">
        <v>94.5</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243322</v>
      </c>
      <c r="CS6" s="611"/>
      <c r="CT6" s="611"/>
      <c r="CU6" s="611"/>
      <c r="CV6" s="611"/>
      <c r="CW6" s="611"/>
      <c r="CX6" s="611"/>
      <c r="CY6" s="612"/>
      <c r="CZ6" s="604">
        <v>0.7</v>
      </c>
      <c r="DA6" s="605"/>
      <c r="DB6" s="605"/>
      <c r="DC6" s="621"/>
      <c r="DD6" s="619" t="s">
        <v>122</v>
      </c>
      <c r="DE6" s="611"/>
      <c r="DF6" s="611"/>
      <c r="DG6" s="611"/>
      <c r="DH6" s="611"/>
      <c r="DI6" s="611"/>
      <c r="DJ6" s="611"/>
      <c r="DK6" s="611"/>
      <c r="DL6" s="611"/>
      <c r="DM6" s="611"/>
      <c r="DN6" s="611"/>
      <c r="DO6" s="611"/>
      <c r="DP6" s="612"/>
      <c r="DQ6" s="619">
        <v>243316</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7054</v>
      </c>
      <c r="S7" s="611"/>
      <c r="T7" s="611"/>
      <c r="U7" s="611"/>
      <c r="V7" s="611"/>
      <c r="W7" s="611"/>
      <c r="X7" s="611"/>
      <c r="Y7" s="612"/>
      <c r="Z7" s="613">
        <v>0</v>
      </c>
      <c r="AA7" s="613"/>
      <c r="AB7" s="613"/>
      <c r="AC7" s="613"/>
      <c r="AD7" s="614">
        <v>7054</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6339978</v>
      </c>
      <c r="BH7" s="611"/>
      <c r="BI7" s="611"/>
      <c r="BJ7" s="611"/>
      <c r="BK7" s="611"/>
      <c r="BL7" s="611"/>
      <c r="BM7" s="611"/>
      <c r="BN7" s="612"/>
      <c r="BO7" s="613">
        <v>51.8</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5651550</v>
      </c>
      <c r="CS7" s="611"/>
      <c r="CT7" s="611"/>
      <c r="CU7" s="611"/>
      <c r="CV7" s="611"/>
      <c r="CW7" s="611"/>
      <c r="CX7" s="611"/>
      <c r="CY7" s="612"/>
      <c r="CZ7" s="613">
        <v>16</v>
      </c>
      <c r="DA7" s="613"/>
      <c r="DB7" s="613"/>
      <c r="DC7" s="613"/>
      <c r="DD7" s="619">
        <v>651252</v>
      </c>
      <c r="DE7" s="611"/>
      <c r="DF7" s="611"/>
      <c r="DG7" s="611"/>
      <c r="DH7" s="611"/>
      <c r="DI7" s="611"/>
      <c r="DJ7" s="611"/>
      <c r="DK7" s="611"/>
      <c r="DL7" s="611"/>
      <c r="DM7" s="611"/>
      <c r="DN7" s="611"/>
      <c r="DO7" s="611"/>
      <c r="DP7" s="612"/>
      <c r="DQ7" s="619">
        <v>4799473</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100118</v>
      </c>
      <c r="S8" s="611"/>
      <c r="T8" s="611"/>
      <c r="U8" s="611"/>
      <c r="V8" s="611"/>
      <c r="W8" s="611"/>
      <c r="X8" s="611"/>
      <c r="Y8" s="612"/>
      <c r="Z8" s="613">
        <v>0.3</v>
      </c>
      <c r="AA8" s="613"/>
      <c r="AB8" s="613"/>
      <c r="AC8" s="613"/>
      <c r="AD8" s="614">
        <v>100118</v>
      </c>
      <c r="AE8" s="614"/>
      <c r="AF8" s="614"/>
      <c r="AG8" s="614"/>
      <c r="AH8" s="614"/>
      <c r="AI8" s="614"/>
      <c r="AJ8" s="614"/>
      <c r="AK8" s="614"/>
      <c r="AL8" s="615">
        <v>0.5</v>
      </c>
      <c r="AM8" s="616"/>
      <c r="AN8" s="616"/>
      <c r="AO8" s="617"/>
      <c r="AP8" s="607" t="s">
        <v>227</v>
      </c>
      <c r="AQ8" s="608"/>
      <c r="AR8" s="608"/>
      <c r="AS8" s="608"/>
      <c r="AT8" s="608"/>
      <c r="AU8" s="608"/>
      <c r="AV8" s="608"/>
      <c r="AW8" s="608"/>
      <c r="AX8" s="608"/>
      <c r="AY8" s="608"/>
      <c r="AZ8" s="608"/>
      <c r="BA8" s="608"/>
      <c r="BB8" s="608"/>
      <c r="BC8" s="608"/>
      <c r="BD8" s="608"/>
      <c r="BE8" s="608"/>
      <c r="BF8" s="609"/>
      <c r="BG8" s="610">
        <v>161581</v>
      </c>
      <c r="BH8" s="611"/>
      <c r="BI8" s="611"/>
      <c r="BJ8" s="611"/>
      <c r="BK8" s="611"/>
      <c r="BL8" s="611"/>
      <c r="BM8" s="611"/>
      <c r="BN8" s="612"/>
      <c r="BO8" s="613">
        <v>1.3</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16303645</v>
      </c>
      <c r="CS8" s="611"/>
      <c r="CT8" s="611"/>
      <c r="CU8" s="611"/>
      <c r="CV8" s="611"/>
      <c r="CW8" s="611"/>
      <c r="CX8" s="611"/>
      <c r="CY8" s="612"/>
      <c r="CZ8" s="613">
        <v>46.2</v>
      </c>
      <c r="DA8" s="613"/>
      <c r="DB8" s="613"/>
      <c r="DC8" s="613"/>
      <c r="DD8" s="619">
        <v>16166</v>
      </c>
      <c r="DE8" s="611"/>
      <c r="DF8" s="611"/>
      <c r="DG8" s="611"/>
      <c r="DH8" s="611"/>
      <c r="DI8" s="611"/>
      <c r="DJ8" s="611"/>
      <c r="DK8" s="611"/>
      <c r="DL8" s="611"/>
      <c r="DM8" s="611"/>
      <c r="DN8" s="611"/>
      <c r="DO8" s="611"/>
      <c r="DP8" s="612"/>
      <c r="DQ8" s="619">
        <v>7937687</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120045</v>
      </c>
      <c r="S9" s="611"/>
      <c r="T9" s="611"/>
      <c r="U9" s="611"/>
      <c r="V9" s="611"/>
      <c r="W9" s="611"/>
      <c r="X9" s="611"/>
      <c r="Y9" s="612"/>
      <c r="Z9" s="613">
        <v>0.3</v>
      </c>
      <c r="AA9" s="613"/>
      <c r="AB9" s="613"/>
      <c r="AC9" s="613"/>
      <c r="AD9" s="614">
        <v>120045</v>
      </c>
      <c r="AE9" s="614"/>
      <c r="AF9" s="614"/>
      <c r="AG9" s="614"/>
      <c r="AH9" s="614"/>
      <c r="AI9" s="614"/>
      <c r="AJ9" s="614"/>
      <c r="AK9" s="614"/>
      <c r="AL9" s="615">
        <v>0.6</v>
      </c>
      <c r="AM9" s="616"/>
      <c r="AN9" s="616"/>
      <c r="AO9" s="617"/>
      <c r="AP9" s="607" t="s">
        <v>230</v>
      </c>
      <c r="AQ9" s="608"/>
      <c r="AR9" s="608"/>
      <c r="AS9" s="608"/>
      <c r="AT9" s="608"/>
      <c r="AU9" s="608"/>
      <c r="AV9" s="608"/>
      <c r="AW9" s="608"/>
      <c r="AX9" s="608"/>
      <c r="AY9" s="608"/>
      <c r="AZ9" s="608"/>
      <c r="BA9" s="608"/>
      <c r="BB9" s="608"/>
      <c r="BC9" s="608"/>
      <c r="BD9" s="608"/>
      <c r="BE9" s="608"/>
      <c r="BF9" s="609"/>
      <c r="BG9" s="610">
        <v>5793122</v>
      </c>
      <c r="BH9" s="611"/>
      <c r="BI9" s="611"/>
      <c r="BJ9" s="611"/>
      <c r="BK9" s="611"/>
      <c r="BL9" s="611"/>
      <c r="BM9" s="611"/>
      <c r="BN9" s="612"/>
      <c r="BO9" s="613">
        <v>47.3</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3650802</v>
      </c>
      <c r="CS9" s="611"/>
      <c r="CT9" s="611"/>
      <c r="CU9" s="611"/>
      <c r="CV9" s="611"/>
      <c r="CW9" s="611"/>
      <c r="CX9" s="611"/>
      <c r="CY9" s="612"/>
      <c r="CZ9" s="613">
        <v>10.3</v>
      </c>
      <c r="DA9" s="613"/>
      <c r="DB9" s="613"/>
      <c r="DC9" s="613"/>
      <c r="DD9" s="619">
        <v>76101</v>
      </c>
      <c r="DE9" s="611"/>
      <c r="DF9" s="611"/>
      <c r="DG9" s="611"/>
      <c r="DH9" s="611"/>
      <c r="DI9" s="611"/>
      <c r="DJ9" s="611"/>
      <c r="DK9" s="611"/>
      <c r="DL9" s="611"/>
      <c r="DM9" s="611"/>
      <c r="DN9" s="611"/>
      <c r="DO9" s="611"/>
      <c r="DP9" s="612"/>
      <c r="DQ9" s="619">
        <v>2732967</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210038</v>
      </c>
      <c r="BH10" s="611"/>
      <c r="BI10" s="611"/>
      <c r="BJ10" s="611"/>
      <c r="BK10" s="611"/>
      <c r="BL10" s="611"/>
      <c r="BM10" s="611"/>
      <c r="BN10" s="612"/>
      <c r="BO10" s="613">
        <v>1.7</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816</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816</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2101329</v>
      </c>
      <c r="S11" s="611"/>
      <c r="T11" s="611"/>
      <c r="U11" s="611"/>
      <c r="V11" s="611"/>
      <c r="W11" s="611"/>
      <c r="X11" s="611"/>
      <c r="Y11" s="612"/>
      <c r="Z11" s="615">
        <v>5.6</v>
      </c>
      <c r="AA11" s="616"/>
      <c r="AB11" s="616"/>
      <c r="AC11" s="622"/>
      <c r="AD11" s="619">
        <v>2101329</v>
      </c>
      <c r="AE11" s="611"/>
      <c r="AF11" s="611"/>
      <c r="AG11" s="611"/>
      <c r="AH11" s="611"/>
      <c r="AI11" s="611"/>
      <c r="AJ11" s="611"/>
      <c r="AK11" s="612"/>
      <c r="AL11" s="615">
        <v>11.2</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175237</v>
      </c>
      <c r="BH11" s="611"/>
      <c r="BI11" s="611"/>
      <c r="BJ11" s="611"/>
      <c r="BK11" s="611"/>
      <c r="BL11" s="611"/>
      <c r="BM11" s="611"/>
      <c r="BN11" s="612"/>
      <c r="BO11" s="613">
        <v>1.4</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137731</v>
      </c>
      <c r="CS11" s="611"/>
      <c r="CT11" s="611"/>
      <c r="CU11" s="611"/>
      <c r="CV11" s="611"/>
      <c r="CW11" s="611"/>
      <c r="CX11" s="611"/>
      <c r="CY11" s="612"/>
      <c r="CZ11" s="613">
        <v>0.4</v>
      </c>
      <c r="DA11" s="613"/>
      <c r="DB11" s="613"/>
      <c r="DC11" s="613"/>
      <c r="DD11" s="619">
        <v>7455</v>
      </c>
      <c r="DE11" s="611"/>
      <c r="DF11" s="611"/>
      <c r="DG11" s="611"/>
      <c r="DH11" s="611"/>
      <c r="DI11" s="611"/>
      <c r="DJ11" s="611"/>
      <c r="DK11" s="611"/>
      <c r="DL11" s="611"/>
      <c r="DM11" s="611"/>
      <c r="DN11" s="611"/>
      <c r="DO11" s="611"/>
      <c r="DP11" s="612"/>
      <c r="DQ11" s="619">
        <v>128197</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18000</v>
      </c>
      <c r="S12" s="611"/>
      <c r="T12" s="611"/>
      <c r="U12" s="611"/>
      <c r="V12" s="611"/>
      <c r="W12" s="611"/>
      <c r="X12" s="611"/>
      <c r="Y12" s="612"/>
      <c r="Z12" s="613">
        <v>0</v>
      </c>
      <c r="AA12" s="613"/>
      <c r="AB12" s="613"/>
      <c r="AC12" s="613"/>
      <c r="AD12" s="614">
        <v>18000</v>
      </c>
      <c r="AE12" s="614"/>
      <c r="AF12" s="614"/>
      <c r="AG12" s="614"/>
      <c r="AH12" s="614"/>
      <c r="AI12" s="614"/>
      <c r="AJ12" s="614"/>
      <c r="AK12" s="614"/>
      <c r="AL12" s="615">
        <v>0.1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4393603</v>
      </c>
      <c r="BH12" s="611"/>
      <c r="BI12" s="611"/>
      <c r="BJ12" s="611"/>
      <c r="BK12" s="611"/>
      <c r="BL12" s="611"/>
      <c r="BM12" s="611"/>
      <c r="BN12" s="612"/>
      <c r="BO12" s="613">
        <v>35.9</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319585</v>
      </c>
      <c r="CS12" s="611"/>
      <c r="CT12" s="611"/>
      <c r="CU12" s="611"/>
      <c r="CV12" s="611"/>
      <c r="CW12" s="611"/>
      <c r="CX12" s="611"/>
      <c r="CY12" s="612"/>
      <c r="CZ12" s="613">
        <v>0.9</v>
      </c>
      <c r="DA12" s="613"/>
      <c r="DB12" s="613"/>
      <c r="DC12" s="613"/>
      <c r="DD12" s="619" t="s">
        <v>122</v>
      </c>
      <c r="DE12" s="611"/>
      <c r="DF12" s="611"/>
      <c r="DG12" s="611"/>
      <c r="DH12" s="611"/>
      <c r="DI12" s="611"/>
      <c r="DJ12" s="611"/>
      <c r="DK12" s="611"/>
      <c r="DL12" s="611"/>
      <c r="DM12" s="611"/>
      <c r="DN12" s="611"/>
      <c r="DO12" s="611"/>
      <c r="DP12" s="612"/>
      <c r="DQ12" s="619">
        <v>269217</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4387449</v>
      </c>
      <c r="BH13" s="611"/>
      <c r="BI13" s="611"/>
      <c r="BJ13" s="611"/>
      <c r="BK13" s="611"/>
      <c r="BL13" s="611"/>
      <c r="BM13" s="611"/>
      <c r="BN13" s="612"/>
      <c r="BO13" s="613">
        <v>35.799999999999997</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1833678</v>
      </c>
      <c r="CS13" s="611"/>
      <c r="CT13" s="611"/>
      <c r="CU13" s="611"/>
      <c r="CV13" s="611"/>
      <c r="CW13" s="611"/>
      <c r="CX13" s="611"/>
      <c r="CY13" s="612"/>
      <c r="CZ13" s="613">
        <v>5.2</v>
      </c>
      <c r="DA13" s="613"/>
      <c r="DB13" s="613"/>
      <c r="DC13" s="613"/>
      <c r="DD13" s="619">
        <v>896497</v>
      </c>
      <c r="DE13" s="611"/>
      <c r="DF13" s="611"/>
      <c r="DG13" s="611"/>
      <c r="DH13" s="611"/>
      <c r="DI13" s="611"/>
      <c r="DJ13" s="611"/>
      <c r="DK13" s="611"/>
      <c r="DL13" s="611"/>
      <c r="DM13" s="611"/>
      <c r="DN13" s="611"/>
      <c r="DO13" s="611"/>
      <c r="DP13" s="612"/>
      <c r="DQ13" s="619">
        <v>1407317</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v>2609</v>
      </c>
      <c r="S14" s="611"/>
      <c r="T14" s="611"/>
      <c r="U14" s="611"/>
      <c r="V14" s="611"/>
      <c r="W14" s="611"/>
      <c r="X14" s="611"/>
      <c r="Y14" s="612"/>
      <c r="Z14" s="613">
        <v>0</v>
      </c>
      <c r="AA14" s="613"/>
      <c r="AB14" s="613"/>
      <c r="AC14" s="613"/>
      <c r="AD14" s="614">
        <v>2609</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212674</v>
      </c>
      <c r="BH14" s="611"/>
      <c r="BI14" s="611"/>
      <c r="BJ14" s="611"/>
      <c r="BK14" s="611"/>
      <c r="BL14" s="611"/>
      <c r="BM14" s="611"/>
      <c r="BN14" s="612"/>
      <c r="BO14" s="613">
        <v>1.7</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1117638</v>
      </c>
      <c r="CS14" s="611"/>
      <c r="CT14" s="611"/>
      <c r="CU14" s="611"/>
      <c r="CV14" s="611"/>
      <c r="CW14" s="611"/>
      <c r="CX14" s="611"/>
      <c r="CY14" s="612"/>
      <c r="CZ14" s="613">
        <v>3.2</v>
      </c>
      <c r="DA14" s="613"/>
      <c r="DB14" s="613"/>
      <c r="DC14" s="613"/>
      <c r="DD14" s="619">
        <v>42454</v>
      </c>
      <c r="DE14" s="611"/>
      <c r="DF14" s="611"/>
      <c r="DG14" s="611"/>
      <c r="DH14" s="611"/>
      <c r="DI14" s="611"/>
      <c r="DJ14" s="611"/>
      <c r="DK14" s="611"/>
      <c r="DL14" s="611"/>
      <c r="DM14" s="611"/>
      <c r="DN14" s="611"/>
      <c r="DO14" s="611"/>
      <c r="DP14" s="612"/>
      <c r="DQ14" s="619">
        <v>1068209</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621725</v>
      </c>
      <c r="BH15" s="611"/>
      <c r="BI15" s="611"/>
      <c r="BJ15" s="611"/>
      <c r="BK15" s="611"/>
      <c r="BL15" s="611"/>
      <c r="BM15" s="611"/>
      <c r="BN15" s="612"/>
      <c r="BO15" s="613">
        <v>5.0999999999999996</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3681241</v>
      </c>
      <c r="CS15" s="611"/>
      <c r="CT15" s="611"/>
      <c r="CU15" s="611"/>
      <c r="CV15" s="611"/>
      <c r="CW15" s="611"/>
      <c r="CX15" s="611"/>
      <c r="CY15" s="612"/>
      <c r="CZ15" s="613">
        <v>10.4</v>
      </c>
      <c r="DA15" s="613"/>
      <c r="DB15" s="613"/>
      <c r="DC15" s="613"/>
      <c r="DD15" s="619">
        <v>434345</v>
      </c>
      <c r="DE15" s="611"/>
      <c r="DF15" s="611"/>
      <c r="DG15" s="611"/>
      <c r="DH15" s="611"/>
      <c r="DI15" s="611"/>
      <c r="DJ15" s="611"/>
      <c r="DK15" s="611"/>
      <c r="DL15" s="611"/>
      <c r="DM15" s="611"/>
      <c r="DN15" s="611"/>
      <c r="DO15" s="611"/>
      <c r="DP15" s="612"/>
      <c r="DQ15" s="619">
        <v>2439542</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37133</v>
      </c>
      <c r="S16" s="611"/>
      <c r="T16" s="611"/>
      <c r="U16" s="611"/>
      <c r="V16" s="611"/>
      <c r="W16" s="611"/>
      <c r="X16" s="611"/>
      <c r="Y16" s="612"/>
      <c r="Z16" s="613">
        <v>0.1</v>
      </c>
      <c r="AA16" s="613"/>
      <c r="AB16" s="613"/>
      <c r="AC16" s="613"/>
      <c r="AD16" s="614">
        <v>37133</v>
      </c>
      <c r="AE16" s="614"/>
      <c r="AF16" s="614"/>
      <c r="AG16" s="614"/>
      <c r="AH16" s="614"/>
      <c r="AI16" s="614"/>
      <c r="AJ16" s="614"/>
      <c r="AK16" s="614"/>
      <c r="AL16" s="615">
        <v>0.2</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131342</v>
      </c>
      <c r="S17" s="611"/>
      <c r="T17" s="611"/>
      <c r="U17" s="611"/>
      <c r="V17" s="611"/>
      <c r="W17" s="611"/>
      <c r="X17" s="611"/>
      <c r="Y17" s="612"/>
      <c r="Z17" s="613">
        <v>0.3</v>
      </c>
      <c r="AA17" s="613"/>
      <c r="AB17" s="613"/>
      <c r="AC17" s="613"/>
      <c r="AD17" s="614">
        <v>131342</v>
      </c>
      <c r="AE17" s="614"/>
      <c r="AF17" s="614"/>
      <c r="AG17" s="614"/>
      <c r="AH17" s="614"/>
      <c r="AI17" s="614"/>
      <c r="AJ17" s="614"/>
      <c r="AK17" s="614"/>
      <c r="AL17" s="615">
        <v>0.7</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2350183</v>
      </c>
      <c r="CS17" s="611"/>
      <c r="CT17" s="611"/>
      <c r="CU17" s="611"/>
      <c r="CV17" s="611"/>
      <c r="CW17" s="611"/>
      <c r="CX17" s="611"/>
      <c r="CY17" s="612"/>
      <c r="CZ17" s="613">
        <v>6.7</v>
      </c>
      <c r="DA17" s="613"/>
      <c r="DB17" s="613"/>
      <c r="DC17" s="613"/>
      <c r="DD17" s="619" t="s">
        <v>122</v>
      </c>
      <c r="DE17" s="611"/>
      <c r="DF17" s="611"/>
      <c r="DG17" s="611"/>
      <c r="DH17" s="611"/>
      <c r="DI17" s="611"/>
      <c r="DJ17" s="611"/>
      <c r="DK17" s="611"/>
      <c r="DL17" s="611"/>
      <c r="DM17" s="611"/>
      <c r="DN17" s="611"/>
      <c r="DO17" s="611"/>
      <c r="DP17" s="612"/>
      <c r="DQ17" s="619">
        <v>2347918</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151760</v>
      </c>
      <c r="S18" s="611"/>
      <c r="T18" s="611"/>
      <c r="U18" s="611"/>
      <c r="V18" s="611"/>
      <c r="W18" s="611"/>
      <c r="X18" s="611"/>
      <c r="Y18" s="612"/>
      <c r="Z18" s="613">
        <v>0.4</v>
      </c>
      <c r="AA18" s="613"/>
      <c r="AB18" s="613"/>
      <c r="AC18" s="613"/>
      <c r="AD18" s="614">
        <v>151760</v>
      </c>
      <c r="AE18" s="614"/>
      <c r="AF18" s="614"/>
      <c r="AG18" s="614"/>
      <c r="AH18" s="614"/>
      <c r="AI18" s="614"/>
      <c r="AJ18" s="614"/>
      <c r="AK18" s="614"/>
      <c r="AL18" s="615">
        <v>0.8</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150653</v>
      </c>
      <c r="S19" s="611"/>
      <c r="T19" s="611"/>
      <c r="U19" s="611"/>
      <c r="V19" s="611"/>
      <c r="W19" s="611"/>
      <c r="X19" s="611"/>
      <c r="Y19" s="612"/>
      <c r="Z19" s="613">
        <v>0.4</v>
      </c>
      <c r="AA19" s="613"/>
      <c r="AB19" s="613"/>
      <c r="AC19" s="613"/>
      <c r="AD19" s="614">
        <v>150653</v>
      </c>
      <c r="AE19" s="614"/>
      <c r="AF19" s="614"/>
      <c r="AG19" s="614"/>
      <c r="AH19" s="614"/>
      <c r="AI19" s="614"/>
      <c r="AJ19" s="614"/>
      <c r="AK19" s="614"/>
      <c r="AL19" s="615">
        <v>0.8</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674251</v>
      </c>
      <c r="BH19" s="611"/>
      <c r="BI19" s="611"/>
      <c r="BJ19" s="611"/>
      <c r="BK19" s="611"/>
      <c r="BL19" s="611"/>
      <c r="BM19" s="611"/>
      <c r="BN19" s="612"/>
      <c r="BO19" s="613">
        <v>5.5</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1107</v>
      </c>
      <c r="S20" s="611"/>
      <c r="T20" s="611"/>
      <c r="U20" s="611"/>
      <c r="V20" s="611"/>
      <c r="W20" s="611"/>
      <c r="X20" s="611"/>
      <c r="Y20" s="612"/>
      <c r="Z20" s="613">
        <v>0</v>
      </c>
      <c r="AA20" s="613"/>
      <c r="AB20" s="613"/>
      <c r="AC20" s="613"/>
      <c r="AD20" s="614">
        <v>1107</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674251</v>
      </c>
      <c r="BH20" s="611"/>
      <c r="BI20" s="611"/>
      <c r="BJ20" s="611"/>
      <c r="BK20" s="611"/>
      <c r="BL20" s="611"/>
      <c r="BM20" s="611"/>
      <c r="BN20" s="612"/>
      <c r="BO20" s="613">
        <v>5.5</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35290191</v>
      </c>
      <c r="CS20" s="611"/>
      <c r="CT20" s="611"/>
      <c r="CU20" s="611"/>
      <c r="CV20" s="611"/>
      <c r="CW20" s="611"/>
      <c r="CX20" s="611"/>
      <c r="CY20" s="612"/>
      <c r="CZ20" s="613">
        <v>100</v>
      </c>
      <c r="DA20" s="613"/>
      <c r="DB20" s="613"/>
      <c r="DC20" s="613"/>
      <c r="DD20" s="619">
        <v>2124270</v>
      </c>
      <c r="DE20" s="611"/>
      <c r="DF20" s="611"/>
      <c r="DG20" s="611"/>
      <c r="DH20" s="611"/>
      <c r="DI20" s="611"/>
      <c r="DJ20" s="611"/>
      <c r="DK20" s="611"/>
      <c r="DL20" s="611"/>
      <c r="DM20" s="611"/>
      <c r="DN20" s="611"/>
      <c r="DO20" s="611"/>
      <c r="DP20" s="612"/>
      <c r="DQ20" s="619">
        <v>23374659</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4512904</v>
      </c>
      <c r="S21" s="611"/>
      <c r="T21" s="611"/>
      <c r="U21" s="611"/>
      <c r="V21" s="611"/>
      <c r="W21" s="611"/>
      <c r="X21" s="611"/>
      <c r="Y21" s="612"/>
      <c r="Z21" s="613">
        <v>11.9</v>
      </c>
      <c r="AA21" s="613"/>
      <c r="AB21" s="613"/>
      <c r="AC21" s="613"/>
      <c r="AD21" s="614">
        <v>4233050</v>
      </c>
      <c r="AE21" s="614"/>
      <c r="AF21" s="614"/>
      <c r="AG21" s="614"/>
      <c r="AH21" s="614"/>
      <c r="AI21" s="614"/>
      <c r="AJ21" s="614"/>
      <c r="AK21" s="614"/>
      <c r="AL21" s="615">
        <v>22.5</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4233050</v>
      </c>
      <c r="S22" s="611"/>
      <c r="T22" s="611"/>
      <c r="U22" s="611"/>
      <c r="V22" s="611"/>
      <c r="W22" s="611"/>
      <c r="X22" s="611"/>
      <c r="Y22" s="612"/>
      <c r="Z22" s="613">
        <v>11.2</v>
      </c>
      <c r="AA22" s="613"/>
      <c r="AB22" s="613"/>
      <c r="AC22" s="613"/>
      <c r="AD22" s="614">
        <v>4233050</v>
      </c>
      <c r="AE22" s="614"/>
      <c r="AF22" s="614"/>
      <c r="AG22" s="614"/>
      <c r="AH22" s="614"/>
      <c r="AI22" s="614"/>
      <c r="AJ22" s="614"/>
      <c r="AK22" s="614"/>
      <c r="AL22" s="615">
        <v>22.5</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279816</v>
      </c>
      <c r="S23" s="611"/>
      <c r="T23" s="611"/>
      <c r="U23" s="611"/>
      <c r="V23" s="611"/>
      <c r="W23" s="611"/>
      <c r="X23" s="611"/>
      <c r="Y23" s="612"/>
      <c r="Z23" s="613">
        <v>0.7</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674251</v>
      </c>
      <c r="BH23" s="611"/>
      <c r="BI23" s="611"/>
      <c r="BJ23" s="611"/>
      <c r="BK23" s="611"/>
      <c r="BL23" s="611"/>
      <c r="BM23" s="611"/>
      <c r="BN23" s="612"/>
      <c r="BO23" s="613">
        <v>5.5</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v>38</v>
      </c>
      <c r="S24" s="611"/>
      <c r="T24" s="611"/>
      <c r="U24" s="611"/>
      <c r="V24" s="611"/>
      <c r="W24" s="611"/>
      <c r="X24" s="611"/>
      <c r="Y24" s="612"/>
      <c r="Z24" s="613">
        <v>0</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19268567</v>
      </c>
      <c r="CS24" s="600"/>
      <c r="CT24" s="600"/>
      <c r="CU24" s="600"/>
      <c r="CV24" s="600"/>
      <c r="CW24" s="600"/>
      <c r="CX24" s="600"/>
      <c r="CY24" s="601"/>
      <c r="CZ24" s="604">
        <v>54.6</v>
      </c>
      <c r="DA24" s="605"/>
      <c r="DB24" s="605"/>
      <c r="DC24" s="621"/>
      <c r="DD24" s="645">
        <v>10972628</v>
      </c>
      <c r="DE24" s="600"/>
      <c r="DF24" s="600"/>
      <c r="DG24" s="600"/>
      <c r="DH24" s="600"/>
      <c r="DI24" s="600"/>
      <c r="DJ24" s="600"/>
      <c r="DK24" s="601"/>
      <c r="DL24" s="645">
        <v>9983666</v>
      </c>
      <c r="DM24" s="600"/>
      <c r="DN24" s="600"/>
      <c r="DO24" s="600"/>
      <c r="DP24" s="600"/>
      <c r="DQ24" s="600"/>
      <c r="DR24" s="600"/>
      <c r="DS24" s="600"/>
      <c r="DT24" s="600"/>
      <c r="DU24" s="600"/>
      <c r="DV24" s="601"/>
      <c r="DW24" s="604">
        <v>52.5</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19649734</v>
      </c>
      <c r="S25" s="611"/>
      <c r="T25" s="611"/>
      <c r="U25" s="611"/>
      <c r="V25" s="611"/>
      <c r="W25" s="611"/>
      <c r="X25" s="611"/>
      <c r="Y25" s="612"/>
      <c r="Z25" s="613">
        <v>51.9</v>
      </c>
      <c r="AA25" s="613"/>
      <c r="AB25" s="613"/>
      <c r="AC25" s="613"/>
      <c r="AD25" s="614">
        <v>18695629</v>
      </c>
      <c r="AE25" s="614"/>
      <c r="AF25" s="614"/>
      <c r="AG25" s="614"/>
      <c r="AH25" s="614"/>
      <c r="AI25" s="614"/>
      <c r="AJ25" s="614"/>
      <c r="AK25" s="614"/>
      <c r="AL25" s="615">
        <v>99.4</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5119249</v>
      </c>
      <c r="CS25" s="642"/>
      <c r="CT25" s="642"/>
      <c r="CU25" s="642"/>
      <c r="CV25" s="642"/>
      <c r="CW25" s="642"/>
      <c r="CX25" s="642"/>
      <c r="CY25" s="643"/>
      <c r="CZ25" s="615">
        <v>14.5</v>
      </c>
      <c r="DA25" s="640"/>
      <c r="DB25" s="640"/>
      <c r="DC25" s="644"/>
      <c r="DD25" s="619">
        <v>4757185</v>
      </c>
      <c r="DE25" s="642"/>
      <c r="DF25" s="642"/>
      <c r="DG25" s="642"/>
      <c r="DH25" s="642"/>
      <c r="DI25" s="642"/>
      <c r="DJ25" s="642"/>
      <c r="DK25" s="643"/>
      <c r="DL25" s="619">
        <v>4747921</v>
      </c>
      <c r="DM25" s="642"/>
      <c r="DN25" s="642"/>
      <c r="DO25" s="642"/>
      <c r="DP25" s="642"/>
      <c r="DQ25" s="642"/>
      <c r="DR25" s="642"/>
      <c r="DS25" s="642"/>
      <c r="DT25" s="642"/>
      <c r="DU25" s="642"/>
      <c r="DV25" s="643"/>
      <c r="DW25" s="615">
        <v>25</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8661</v>
      </c>
      <c r="S26" s="611"/>
      <c r="T26" s="611"/>
      <c r="U26" s="611"/>
      <c r="V26" s="611"/>
      <c r="W26" s="611"/>
      <c r="X26" s="611"/>
      <c r="Y26" s="612"/>
      <c r="Z26" s="613">
        <v>0</v>
      </c>
      <c r="AA26" s="613"/>
      <c r="AB26" s="613"/>
      <c r="AC26" s="613"/>
      <c r="AD26" s="614">
        <v>8661</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3541554</v>
      </c>
      <c r="CS26" s="611"/>
      <c r="CT26" s="611"/>
      <c r="CU26" s="611"/>
      <c r="CV26" s="611"/>
      <c r="CW26" s="611"/>
      <c r="CX26" s="611"/>
      <c r="CY26" s="612"/>
      <c r="CZ26" s="615">
        <v>10</v>
      </c>
      <c r="DA26" s="640"/>
      <c r="DB26" s="640"/>
      <c r="DC26" s="644"/>
      <c r="DD26" s="619">
        <v>3254472</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373038</v>
      </c>
      <c r="S27" s="611"/>
      <c r="T27" s="611"/>
      <c r="U27" s="611"/>
      <c r="V27" s="611"/>
      <c r="W27" s="611"/>
      <c r="X27" s="611"/>
      <c r="Y27" s="612"/>
      <c r="Z27" s="613">
        <v>1</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12242231</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11799135</v>
      </c>
      <c r="CS27" s="642"/>
      <c r="CT27" s="642"/>
      <c r="CU27" s="642"/>
      <c r="CV27" s="642"/>
      <c r="CW27" s="642"/>
      <c r="CX27" s="642"/>
      <c r="CY27" s="643"/>
      <c r="CZ27" s="615">
        <v>33.4</v>
      </c>
      <c r="DA27" s="640"/>
      <c r="DB27" s="640"/>
      <c r="DC27" s="644"/>
      <c r="DD27" s="619">
        <v>3867525</v>
      </c>
      <c r="DE27" s="642"/>
      <c r="DF27" s="642"/>
      <c r="DG27" s="642"/>
      <c r="DH27" s="642"/>
      <c r="DI27" s="642"/>
      <c r="DJ27" s="642"/>
      <c r="DK27" s="643"/>
      <c r="DL27" s="619">
        <v>2887827</v>
      </c>
      <c r="DM27" s="642"/>
      <c r="DN27" s="642"/>
      <c r="DO27" s="642"/>
      <c r="DP27" s="642"/>
      <c r="DQ27" s="642"/>
      <c r="DR27" s="642"/>
      <c r="DS27" s="642"/>
      <c r="DT27" s="642"/>
      <c r="DU27" s="642"/>
      <c r="DV27" s="643"/>
      <c r="DW27" s="615">
        <v>15.2</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262182</v>
      </c>
      <c r="S28" s="611"/>
      <c r="T28" s="611"/>
      <c r="U28" s="611"/>
      <c r="V28" s="611"/>
      <c r="W28" s="611"/>
      <c r="X28" s="611"/>
      <c r="Y28" s="612"/>
      <c r="Z28" s="613">
        <v>0.7</v>
      </c>
      <c r="AA28" s="613"/>
      <c r="AB28" s="613"/>
      <c r="AC28" s="613"/>
      <c r="AD28" s="614">
        <v>104383</v>
      </c>
      <c r="AE28" s="614"/>
      <c r="AF28" s="614"/>
      <c r="AG28" s="614"/>
      <c r="AH28" s="614"/>
      <c r="AI28" s="614"/>
      <c r="AJ28" s="614"/>
      <c r="AK28" s="614"/>
      <c r="AL28" s="615">
        <v>0.6</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2350183</v>
      </c>
      <c r="CS28" s="611"/>
      <c r="CT28" s="611"/>
      <c r="CU28" s="611"/>
      <c r="CV28" s="611"/>
      <c r="CW28" s="611"/>
      <c r="CX28" s="611"/>
      <c r="CY28" s="612"/>
      <c r="CZ28" s="615">
        <v>6.7</v>
      </c>
      <c r="DA28" s="640"/>
      <c r="DB28" s="640"/>
      <c r="DC28" s="644"/>
      <c r="DD28" s="619">
        <v>2347918</v>
      </c>
      <c r="DE28" s="611"/>
      <c r="DF28" s="611"/>
      <c r="DG28" s="611"/>
      <c r="DH28" s="611"/>
      <c r="DI28" s="611"/>
      <c r="DJ28" s="611"/>
      <c r="DK28" s="612"/>
      <c r="DL28" s="619">
        <v>2347918</v>
      </c>
      <c r="DM28" s="611"/>
      <c r="DN28" s="611"/>
      <c r="DO28" s="611"/>
      <c r="DP28" s="611"/>
      <c r="DQ28" s="611"/>
      <c r="DR28" s="611"/>
      <c r="DS28" s="611"/>
      <c r="DT28" s="611"/>
      <c r="DU28" s="611"/>
      <c r="DV28" s="612"/>
      <c r="DW28" s="615">
        <v>12.3</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396956</v>
      </c>
      <c r="S29" s="611"/>
      <c r="T29" s="611"/>
      <c r="U29" s="611"/>
      <c r="V29" s="611"/>
      <c r="W29" s="611"/>
      <c r="X29" s="611"/>
      <c r="Y29" s="612"/>
      <c r="Z29" s="613">
        <v>1</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2350183</v>
      </c>
      <c r="CS29" s="642"/>
      <c r="CT29" s="642"/>
      <c r="CU29" s="642"/>
      <c r="CV29" s="642"/>
      <c r="CW29" s="642"/>
      <c r="CX29" s="642"/>
      <c r="CY29" s="643"/>
      <c r="CZ29" s="615">
        <v>6.7</v>
      </c>
      <c r="DA29" s="640"/>
      <c r="DB29" s="640"/>
      <c r="DC29" s="644"/>
      <c r="DD29" s="619">
        <v>2347918</v>
      </c>
      <c r="DE29" s="642"/>
      <c r="DF29" s="642"/>
      <c r="DG29" s="642"/>
      <c r="DH29" s="642"/>
      <c r="DI29" s="642"/>
      <c r="DJ29" s="642"/>
      <c r="DK29" s="643"/>
      <c r="DL29" s="619">
        <v>2347918</v>
      </c>
      <c r="DM29" s="642"/>
      <c r="DN29" s="642"/>
      <c r="DO29" s="642"/>
      <c r="DP29" s="642"/>
      <c r="DQ29" s="642"/>
      <c r="DR29" s="642"/>
      <c r="DS29" s="642"/>
      <c r="DT29" s="642"/>
      <c r="DU29" s="642"/>
      <c r="DV29" s="643"/>
      <c r="DW29" s="615">
        <v>12.3</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7611722</v>
      </c>
      <c r="S30" s="611"/>
      <c r="T30" s="611"/>
      <c r="U30" s="611"/>
      <c r="V30" s="611"/>
      <c r="W30" s="611"/>
      <c r="X30" s="611"/>
      <c r="Y30" s="612"/>
      <c r="Z30" s="613">
        <v>20.100000000000001</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2293067</v>
      </c>
      <c r="CS30" s="611"/>
      <c r="CT30" s="611"/>
      <c r="CU30" s="611"/>
      <c r="CV30" s="611"/>
      <c r="CW30" s="611"/>
      <c r="CX30" s="611"/>
      <c r="CY30" s="612"/>
      <c r="CZ30" s="615">
        <v>6.5</v>
      </c>
      <c r="DA30" s="640"/>
      <c r="DB30" s="640"/>
      <c r="DC30" s="644"/>
      <c r="DD30" s="619">
        <v>2290807</v>
      </c>
      <c r="DE30" s="611"/>
      <c r="DF30" s="611"/>
      <c r="DG30" s="611"/>
      <c r="DH30" s="611"/>
      <c r="DI30" s="611"/>
      <c r="DJ30" s="611"/>
      <c r="DK30" s="612"/>
      <c r="DL30" s="619">
        <v>2290807</v>
      </c>
      <c r="DM30" s="611"/>
      <c r="DN30" s="611"/>
      <c r="DO30" s="611"/>
      <c r="DP30" s="611"/>
      <c r="DQ30" s="611"/>
      <c r="DR30" s="611"/>
      <c r="DS30" s="611"/>
      <c r="DT30" s="611"/>
      <c r="DU30" s="611"/>
      <c r="DV30" s="612"/>
      <c r="DW30" s="615">
        <v>12</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12"/>
      <c r="AV31" s="212"/>
      <c r="AW31" s="212"/>
      <c r="AX31" s="596" t="s">
        <v>177</v>
      </c>
      <c r="AY31" s="597"/>
      <c r="AZ31" s="597"/>
      <c r="BA31" s="597"/>
      <c r="BB31" s="597"/>
      <c r="BC31" s="597"/>
      <c r="BD31" s="597"/>
      <c r="BE31" s="597"/>
      <c r="BF31" s="598"/>
      <c r="BG31" s="666">
        <v>98.6</v>
      </c>
      <c r="BH31" s="654"/>
      <c r="BI31" s="654"/>
      <c r="BJ31" s="654"/>
      <c r="BK31" s="654"/>
      <c r="BL31" s="654"/>
      <c r="BM31" s="605">
        <v>95.6</v>
      </c>
      <c r="BN31" s="654"/>
      <c r="BO31" s="654"/>
      <c r="BP31" s="654"/>
      <c r="BQ31" s="655"/>
      <c r="BR31" s="666">
        <v>98.5</v>
      </c>
      <c r="BS31" s="654"/>
      <c r="BT31" s="654"/>
      <c r="BU31" s="654"/>
      <c r="BV31" s="654"/>
      <c r="BW31" s="654"/>
      <c r="BX31" s="605">
        <v>95.4</v>
      </c>
      <c r="BY31" s="654"/>
      <c r="BZ31" s="654"/>
      <c r="CA31" s="654"/>
      <c r="CB31" s="655"/>
      <c r="CD31" s="648"/>
      <c r="CE31" s="649"/>
      <c r="CF31" s="607" t="s">
        <v>300</v>
      </c>
      <c r="CG31" s="608"/>
      <c r="CH31" s="608"/>
      <c r="CI31" s="608"/>
      <c r="CJ31" s="608"/>
      <c r="CK31" s="608"/>
      <c r="CL31" s="608"/>
      <c r="CM31" s="608"/>
      <c r="CN31" s="608"/>
      <c r="CO31" s="608"/>
      <c r="CP31" s="608"/>
      <c r="CQ31" s="609"/>
      <c r="CR31" s="610">
        <v>57116</v>
      </c>
      <c r="CS31" s="642"/>
      <c r="CT31" s="642"/>
      <c r="CU31" s="642"/>
      <c r="CV31" s="642"/>
      <c r="CW31" s="642"/>
      <c r="CX31" s="642"/>
      <c r="CY31" s="643"/>
      <c r="CZ31" s="615">
        <v>0.2</v>
      </c>
      <c r="DA31" s="640"/>
      <c r="DB31" s="640"/>
      <c r="DC31" s="644"/>
      <c r="DD31" s="619">
        <v>57111</v>
      </c>
      <c r="DE31" s="642"/>
      <c r="DF31" s="642"/>
      <c r="DG31" s="642"/>
      <c r="DH31" s="642"/>
      <c r="DI31" s="642"/>
      <c r="DJ31" s="642"/>
      <c r="DK31" s="643"/>
      <c r="DL31" s="619">
        <v>57111</v>
      </c>
      <c r="DM31" s="642"/>
      <c r="DN31" s="642"/>
      <c r="DO31" s="642"/>
      <c r="DP31" s="642"/>
      <c r="DQ31" s="642"/>
      <c r="DR31" s="642"/>
      <c r="DS31" s="642"/>
      <c r="DT31" s="642"/>
      <c r="DU31" s="642"/>
      <c r="DV31" s="643"/>
      <c r="DW31" s="615">
        <v>0.3</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2874337</v>
      </c>
      <c r="S32" s="611"/>
      <c r="T32" s="611"/>
      <c r="U32" s="611"/>
      <c r="V32" s="611"/>
      <c r="W32" s="611"/>
      <c r="X32" s="611"/>
      <c r="Y32" s="612"/>
      <c r="Z32" s="613">
        <v>7.6</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208" t="s">
        <v>302</v>
      </c>
      <c r="AX32" s="607" t="s">
        <v>303</v>
      </c>
      <c r="AY32" s="608"/>
      <c r="AZ32" s="608"/>
      <c r="BA32" s="608"/>
      <c r="BB32" s="608"/>
      <c r="BC32" s="608"/>
      <c r="BD32" s="608"/>
      <c r="BE32" s="608"/>
      <c r="BF32" s="609"/>
      <c r="BG32" s="667">
        <v>98.4</v>
      </c>
      <c r="BH32" s="642"/>
      <c r="BI32" s="642"/>
      <c r="BJ32" s="642"/>
      <c r="BK32" s="642"/>
      <c r="BL32" s="642"/>
      <c r="BM32" s="616">
        <v>95</v>
      </c>
      <c r="BN32" s="642"/>
      <c r="BO32" s="642"/>
      <c r="BP32" s="642"/>
      <c r="BQ32" s="665"/>
      <c r="BR32" s="667">
        <v>98.2</v>
      </c>
      <c r="BS32" s="642"/>
      <c r="BT32" s="642"/>
      <c r="BU32" s="642"/>
      <c r="BV32" s="642"/>
      <c r="BW32" s="642"/>
      <c r="BX32" s="616">
        <v>94.9</v>
      </c>
      <c r="BY32" s="642"/>
      <c r="BZ32" s="642"/>
      <c r="CA32" s="642"/>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22156</v>
      </c>
      <c r="S33" s="611"/>
      <c r="T33" s="611"/>
      <c r="U33" s="611"/>
      <c r="V33" s="611"/>
      <c r="W33" s="611"/>
      <c r="X33" s="611"/>
      <c r="Y33" s="612"/>
      <c r="Z33" s="613">
        <v>0.1</v>
      </c>
      <c r="AA33" s="613"/>
      <c r="AB33" s="613"/>
      <c r="AC33" s="613"/>
      <c r="AD33" s="614">
        <v>2359</v>
      </c>
      <c r="AE33" s="614"/>
      <c r="AF33" s="614"/>
      <c r="AG33" s="614"/>
      <c r="AH33" s="614"/>
      <c r="AI33" s="614"/>
      <c r="AJ33" s="614"/>
      <c r="AK33" s="614"/>
      <c r="AL33" s="615">
        <v>0</v>
      </c>
      <c r="AM33" s="616"/>
      <c r="AN33" s="616"/>
      <c r="AO33" s="617"/>
      <c r="AP33" s="660"/>
      <c r="AQ33" s="661"/>
      <c r="AR33" s="661"/>
      <c r="AS33" s="661"/>
      <c r="AT33" s="664"/>
      <c r="AU33" s="213"/>
      <c r="AV33" s="213"/>
      <c r="AW33" s="213"/>
      <c r="AX33" s="631" t="s">
        <v>306</v>
      </c>
      <c r="AY33" s="632"/>
      <c r="AZ33" s="632"/>
      <c r="BA33" s="632"/>
      <c r="BB33" s="632"/>
      <c r="BC33" s="632"/>
      <c r="BD33" s="632"/>
      <c r="BE33" s="632"/>
      <c r="BF33" s="633"/>
      <c r="BG33" s="668">
        <v>98.8</v>
      </c>
      <c r="BH33" s="669"/>
      <c r="BI33" s="669"/>
      <c r="BJ33" s="669"/>
      <c r="BK33" s="669"/>
      <c r="BL33" s="669"/>
      <c r="BM33" s="670">
        <v>95.9</v>
      </c>
      <c r="BN33" s="669"/>
      <c r="BO33" s="669"/>
      <c r="BP33" s="669"/>
      <c r="BQ33" s="671"/>
      <c r="BR33" s="668">
        <v>98.7</v>
      </c>
      <c r="BS33" s="669"/>
      <c r="BT33" s="669"/>
      <c r="BU33" s="669"/>
      <c r="BV33" s="669"/>
      <c r="BW33" s="669"/>
      <c r="BX33" s="670">
        <v>95.6</v>
      </c>
      <c r="BY33" s="669"/>
      <c r="BZ33" s="669"/>
      <c r="CA33" s="669"/>
      <c r="CB33" s="671"/>
      <c r="CD33" s="607" t="s">
        <v>307</v>
      </c>
      <c r="CE33" s="608"/>
      <c r="CF33" s="608"/>
      <c r="CG33" s="608"/>
      <c r="CH33" s="608"/>
      <c r="CI33" s="608"/>
      <c r="CJ33" s="608"/>
      <c r="CK33" s="608"/>
      <c r="CL33" s="608"/>
      <c r="CM33" s="608"/>
      <c r="CN33" s="608"/>
      <c r="CO33" s="608"/>
      <c r="CP33" s="608"/>
      <c r="CQ33" s="609"/>
      <c r="CR33" s="610">
        <v>13897354</v>
      </c>
      <c r="CS33" s="642"/>
      <c r="CT33" s="642"/>
      <c r="CU33" s="642"/>
      <c r="CV33" s="642"/>
      <c r="CW33" s="642"/>
      <c r="CX33" s="642"/>
      <c r="CY33" s="643"/>
      <c r="CZ33" s="615">
        <v>39.4</v>
      </c>
      <c r="DA33" s="640"/>
      <c r="DB33" s="640"/>
      <c r="DC33" s="644"/>
      <c r="DD33" s="619">
        <v>11470009</v>
      </c>
      <c r="DE33" s="642"/>
      <c r="DF33" s="642"/>
      <c r="DG33" s="642"/>
      <c r="DH33" s="642"/>
      <c r="DI33" s="642"/>
      <c r="DJ33" s="642"/>
      <c r="DK33" s="643"/>
      <c r="DL33" s="619">
        <v>7236221</v>
      </c>
      <c r="DM33" s="642"/>
      <c r="DN33" s="642"/>
      <c r="DO33" s="642"/>
      <c r="DP33" s="642"/>
      <c r="DQ33" s="642"/>
      <c r="DR33" s="642"/>
      <c r="DS33" s="642"/>
      <c r="DT33" s="642"/>
      <c r="DU33" s="642"/>
      <c r="DV33" s="643"/>
      <c r="DW33" s="615">
        <v>38</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53850</v>
      </c>
      <c r="S34" s="611"/>
      <c r="T34" s="611"/>
      <c r="U34" s="611"/>
      <c r="V34" s="611"/>
      <c r="W34" s="611"/>
      <c r="X34" s="611"/>
      <c r="Y34" s="612"/>
      <c r="Z34" s="613">
        <v>0.1</v>
      </c>
      <c r="AA34" s="613"/>
      <c r="AB34" s="613"/>
      <c r="AC34" s="613"/>
      <c r="AD34" s="614" t="s">
        <v>122</v>
      </c>
      <c r="AE34" s="614"/>
      <c r="AF34" s="614"/>
      <c r="AG34" s="614"/>
      <c r="AH34" s="614"/>
      <c r="AI34" s="614"/>
      <c r="AJ34" s="614"/>
      <c r="AK34" s="614"/>
      <c r="AL34" s="615" t="s">
        <v>122</v>
      </c>
      <c r="AM34" s="616"/>
      <c r="AN34" s="616"/>
      <c r="AO34" s="617"/>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7" t="s">
        <v>309</v>
      </c>
      <c r="CE34" s="608"/>
      <c r="CF34" s="608"/>
      <c r="CG34" s="608"/>
      <c r="CH34" s="608"/>
      <c r="CI34" s="608"/>
      <c r="CJ34" s="608"/>
      <c r="CK34" s="608"/>
      <c r="CL34" s="608"/>
      <c r="CM34" s="608"/>
      <c r="CN34" s="608"/>
      <c r="CO34" s="608"/>
      <c r="CP34" s="608"/>
      <c r="CQ34" s="609"/>
      <c r="CR34" s="610">
        <v>5513732</v>
      </c>
      <c r="CS34" s="611"/>
      <c r="CT34" s="611"/>
      <c r="CU34" s="611"/>
      <c r="CV34" s="611"/>
      <c r="CW34" s="611"/>
      <c r="CX34" s="611"/>
      <c r="CY34" s="612"/>
      <c r="CZ34" s="615">
        <v>15.6</v>
      </c>
      <c r="DA34" s="640"/>
      <c r="DB34" s="640"/>
      <c r="DC34" s="644"/>
      <c r="DD34" s="619">
        <v>4126503</v>
      </c>
      <c r="DE34" s="611"/>
      <c r="DF34" s="611"/>
      <c r="DG34" s="611"/>
      <c r="DH34" s="611"/>
      <c r="DI34" s="611"/>
      <c r="DJ34" s="611"/>
      <c r="DK34" s="612"/>
      <c r="DL34" s="619">
        <v>3685484</v>
      </c>
      <c r="DM34" s="611"/>
      <c r="DN34" s="611"/>
      <c r="DO34" s="611"/>
      <c r="DP34" s="611"/>
      <c r="DQ34" s="611"/>
      <c r="DR34" s="611"/>
      <c r="DS34" s="611"/>
      <c r="DT34" s="611"/>
      <c r="DU34" s="611"/>
      <c r="DV34" s="612"/>
      <c r="DW34" s="615">
        <v>19.399999999999999</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1874174</v>
      </c>
      <c r="S35" s="611"/>
      <c r="T35" s="611"/>
      <c r="U35" s="611"/>
      <c r="V35" s="611"/>
      <c r="W35" s="611"/>
      <c r="X35" s="611"/>
      <c r="Y35" s="612"/>
      <c r="Z35" s="613">
        <v>5</v>
      </c>
      <c r="AA35" s="613"/>
      <c r="AB35" s="613"/>
      <c r="AC35" s="613"/>
      <c r="AD35" s="614" t="s">
        <v>122</v>
      </c>
      <c r="AE35" s="614"/>
      <c r="AF35" s="614"/>
      <c r="AG35" s="614"/>
      <c r="AH35" s="614"/>
      <c r="AI35" s="614"/>
      <c r="AJ35" s="614"/>
      <c r="AK35" s="614"/>
      <c r="AL35" s="615" t="s">
        <v>122</v>
      </c>
      <c r="AM35" s="616"/>
      <c r="AN35" s="616"/>
      <c r="AO35" s="617"/>
      <c r="AP35" s="218"/>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494690</v>
      </c>
      <c r="CS35" s="642"/>
      <c r="CT35" s="642"/>
      <c r="CU35" s="642"/>
      <c r="CV35" s="642"/>
      <c r="CW35" s="642"/>
      <c r="CX35" s="642"/>
      <c r="CY35" s="643"/>
      <c r="CZ35" s="615">
        <v>1.4</v>
      </c>
      <c r="DA35" s="640"/>
      <c r="DB35" s="640"/>
      <c r="DC35" s="644"/>
      <c r="DD35" s="619">
        <v>353895</v>
      </c>
      <c r="DE35" s="642"/>
      <c r="DF35" s="642"/>
      <c r="DG35" s="642"/>
      <c r="DH35" s="642"/>
      <c r="DI35" s="642"/>
      <c r="DJ35" s="642"/>
      <c r="DK35" s="643"/>
      <c r="DL35" s="619">
        <v>307658</v>
      </c>
      <c r="DM35" s="642"/>
      <c r="DN35" s="642"/>
      <c r="DO35" s="642"/>
      <c r="DP35" s="642"/>
      <c r="DQ35" s="642"/>
      <c r="DR35" s="642"/>
      <c r="DS35" s="642"/>
      <c r="DT35" s="642"/>
      <c r="DU35" s="642"/>
      <c r="DV35" s="643"/>
      <c r="DW35" s="615">
        <v>1.6</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2816604</v>
      </c>
      <c r="S36" s="611"/>
      <c r="T36" s="611"/>
      <c r="U36" s="611"/>
      <c r="V36" s="611"/>
      <c r="W36" s="611"/>
      <c r="X36" s="611"/>
      <c r="Y36" s="612"/>
      <c r="Z36" s="613">
        <v>7.4</v>
      </c>
      <c r="AA36" s="613"/>
      <c r="AB36" s="613"/>
      <c r="AC36" s="613"/>
      <c r="AD36" s="614" t="s">
        <v>122</v>
      </c>
      <c r="AE36" s="614"/>
      <c r="AF36" s="614"/>
      <c r="AG36" s="614"/>
      <c r="AH36" s="614"/>
      <c r="AI36" s="614"/>
      <c r="AJ36" s="614"/>
      <c r="AK36" s="614"/>
      <c r="AL36" s="615" t="s">
        <v>122</v>
      </c>
      <c r="AM36" s="616"/>
      <c r="AN36" s="616"/>
      <c r="AO36" s="617"/>
      <c r="AP36" s="218"/>
      <c r="AQ36" s="676" t="s">
        <v>315</v>
      </c>
      <c r="AR36" s="677"/>
      <c r="AS36" s="677"/>
      <c r="AT36" s="677"/>
      <c r="AU36" s="677"/>
      <c r="AV36" s="677"/>
      <c r="AW36" s="677"/>
      <c r="AX36" s="677"/>
      <c r="AY36" s="678"/>
      <c r="AZ36" s="599">
        <v>3170439</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10205</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2595932</v>
      </c>
      <c r="CS36" s="611"/>
      <c r="CT36" s="611"/>
      <c r="CU36" s="611"/>
      <c r="CV36" s="611"/>
      <c r="CW36" s="611"/>
      <c r="CX36" s="611"/>
      <c r="CY36" s="612"/>
      <c r="CZ36" s="615">
        <v>7.4</v>
      </c>
      <c r="DA36" s="640"/>
      <c r="DB36" s="640"/>
      <c r="DC36" s="644"/>
      <c r="DD36" s="619">
        <v>2267513</v>
      </c>
      <c r="DE36" s="611"/>
      <c r="DF36" s="611"/>
      <c r="DG36" s="611"/>
      <c r="DH36" s="611"/>
      <c r="DI36" s="611"/>
      <c r="DJ36" s="611"/>
      <c r="DK36" s="612"/>
      <c r="DL36" s="619">
        <v>902058</v>
      </c>
      <c r="DM36" s="611"/>
      <c r="DN36" s="611"/>
      <c r="DO36" s="611"/>
      <c r="DP36" s="611"/>
      <c r="DQ36" s="611"/>
      <c r="DR36" s="611"/>
      <c r="DS36" s="611"/>
      <c r="DT36" s="611"/>
      <c r="DU36" s="611"/>
      <c r="DV36" s="612"/>
      <c r="DW36" s="615">
        <v>4.7</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756573</v>
      </c>
      <c r="S37" s="611"/>
      <c r="T37" s="611"/>
      <c r="U37" s="611"/>
      <c r="V37" s="611"/>
      <c r="W37" s="611"/>
      <c r="X37" s="611"/>
      <c r="Y37" s="612"/>
      <c r="Z37" s="613">
        <v>2</v>
      </c>
      <c r="AA37" s="613"/>
      <c r="AB37" s="613"/>
      <c r="AC37" s="613"/>
      <c r="AD37" s="614">
        <v>2678</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276435</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-12201</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172971</v>
      </c>
      <c r="CS37" s="642"/>
      <c r="CT37" s="642"/>
      <c r="CU37" s="642"/>
      <c r="CV37" s="642"/>
      <c r="CW37" s="642"/>
      <c r="CX37" s="642"/>
      <c r="CY37" s="643"/>
      <c r="CZ37" s="615">
        <v>0.5</v>
      </c>
      <c r="DA37" s="640"/>
      <c r="DB37" s="640"/>
      <c r="DC37" s="644"/>
      <c r="DD37" s="619">
        <v>172971</v>
      </c>
      <c r="DE37" s="642"/>
      <c r="DF37" s="642"/>
      <c r="DG37" s="642"/>
      <c r="DH37" s="642"/>
      <c r="DI37" s="642"/>
      <c r="DJ37" s="642"/>
      <c r="DK37" s="643"/>
      <c r="DL37" s="619">
        <v>172971</v>
      </c>
      <c r="DM37" s="642"/>
      <c r="DN37" s="642"/>
      <c r="DO37" s="642"/>
      <c r="DP37" s="642"/>
      <c r="DQ37" s="642"/>
      <c r="DR37" s="642"/>
      <c r="DS37" s="642"/>
      <c r="DT37" s="642"/>
      <c r="DU37" s="642"/>
      <c r="DV37" s="643"/>
      <c r="DW37" s="615">
        <v>0.9</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1139700</v>
      </c>
      <c r="S38" s="611"/>
      <c r="T38" s="611"/>
      <c r="U38" s="611"/>
      <c r="V38" s="611"/>
      <c r="W38" s="611"/>
      <c r="X38" s="611"/>
      <c r="Y38" s="612"/>
      <c r="Z38" s="613">
        <v>3</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13177</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11402</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2880827</v>
      </c>
      <c r="CS38" s="611"/>
      <c r="CT38" s="611"/>
      <c r="CU38" s="611"/>
      <c r="CV38" s="611"/>
      <c r="CW38" s="611"/>
      <c r="CX38" s="611"/>
      <c r="CY38" s="612"/>
      <c r="CZ38" s="615">
        <v>8.1999999999999993</v>
      </c>
      <c r="DA38" s="640"/>
      <c r="DB38" s="640"/>
      <c r="DC38" s="644"/>
      <c r="DD38" s="619">
        <v>2379987</v>
      </c>
      <c r="DE38" s="611"/>
      <c r="DF38" s="611"/>
      <c r="DG38" s="611"/>
      <c r="DH38" s="611"/>
      <c r="DI38" s="611"/>
      <c r="DJ38" s="611"/>
      <c r="DK38" s="612"/>
      <c r="DL38" s="619">
        <v>2341021</v>
      </c>
      <c r="DM38" s="611"/>
      <c r="DN38" s="611"/>
      <c r="DO38" s="611"/>
      <c r="DP38" s="611"/>
      <c r="DQ38" s="611"/>
      <c r="DR38" s="611"/>
      <c r="DS38" s="611"/>
      <c r="DT38" s="611"/>
      <c r="DU38" s="611"/>
      <c r="DV38" s="612"/>
      <c r="DW38" s="615">
        <v>12.3</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16980</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2313411</v>
      </c>
      <c r="CS39" s="642"/>
      <c r="CT39" s="642"/>
      <c r="CU39" s="642"/>
      <c r="CV39" s="642"/>
      <c r="CW39" s="642"/>
      <c r="CX39" s="642"/>
      <c r="CY39" s="643"/>
      <c r="CZ39" s="615">
        <v>6.6</v>
      </c>
      <c r="DA39" s="640"/>
      <c r="DB39" s="640"/>
      <c r="DC39" s="644"/>
      <c r="DD39" s="619">
        <v>2299249</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v>206300</v>
      </c>
      <c r="S40" s="611"/>
      <c r="T40" s="611"/>
      <c r="U40" s="611"/>
      <c r="V40" s="611"/>
      <c r="W40" s="611"/>
      <c r="X40" s="611"/>
      <c r="Y40" s="612"/>
      <c r="Z40" s="613">
        <v>0.5</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14"/>
      <c r="BM40" s="608" t="s">
        <v>333</v>
      </c>
      <c r="BN40" s="608"/>
      <c r="BO40" s="608"/>
      <c r="BP40" s="608"/>
      <c r="BQ40" s="608"/>
      <c r="BR40" s="608"/>
      <c r="BS40" s="608"/>
      <c r="BT40" s="608"/>
      <c r="BU40" s="609"/>
      <c r="BV40" s="610">
        <v>105</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98762</v>
      </c>
      <c r="CS40" s="611"/>
      <c r="CT40" s="611"/>
      <c r="CU40" s="611"/>
      <c r="CV40" s="611"/>
      <c r="CW40" s="611"/>
      <c r="CX40" s="611"/>
      <c r="CY40" s="612"/>
      <c r="CZ40" s="615">
        <v>0.3</v>
      </c>
      <c r="DA40" s="640"/>
      <c r="DB40" s="640"/>
      <c r="DC40" s="644"/>
      <c r="DD40" s="619">
        <v>42862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37839687</v>
      </c>
      <c r="S41" s="683"/>
      <c r="T41" s="683"/>
      <c r="U41" s="683"/>
      <c r="V41" s="683"/>
      <c r="W41" s="683"/>
      <c r="X41" s="683"/>
      <c r="Y41" s="687"/>
      <c r="Z41" s="688">
        <v>100</v>
      </c>
      <c r="AA41" s="688"/>
      <c r="AB41" s="688"/>
      <c r="AC41" s="688"/>
      <c r="AD41" s="689">
        <v>18813710</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570263</v>
      </c>
      <c r="BA41" s="611"/>
      <c r="BB41" s="611"/>
      <c r="BC41" s="611"/>
      <c r="BD41" s="642"/>
      <c r="BE41" s="642"/>
      <c r="BF41" s="665"/>
      <c r="BG41" s="658"/>
      <c r="BH41" s="659"/>
      <c r="BI41" s="659"/>
      <c r="BJ41" s="659"/>
      <c r="BK41" s="659"/>
      <c r="BL41" s="214"/>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2310564</v>
      </c>
      <c r="BA42" s="683"/>
      <c r="BB42" s="683"/>
      <c r="BC42" s="683"/>
      <c r="BD42" s="669"/>
      <c r="BE42" s="669"/>
      <c r="BF42" s="671"/>
      <c r="BG42" s="660"/>
      <c r="BH42" s="661"/>
      <c r="BI42" s="661"/>
      <c r="BJ42" s="661"/>
      <c r="BK42" s="661"/>
      <c r="BL42" s="215"/>
      <c r="BM42" s="632" t="s">
        <v>340</v>
      </c>
      <c r="BN42" s="632"/>
      <c r="BO42" s="632"/>
      <c r="BP42" s="632"/>
      <c r="BQ42" s="632"/>
      <c r="BR42" s="632"/>
      <c r="BS42" s="632"/>
      <c r="BT42" s="632"/>
      <c r="BU42" s="633"/>
      <c r="BV42" s="682">
        <v>339</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2124270</v>
      </c>
      <c r="CS42" s="642"/>
      <c r="CT42" s="642"/>
      <c r="CU42" s="642"/>
      <c r="CV42" s="642"/>
      <c r="CW42" s="642"/>
      <c r="CX42" s="642"/>
      <c r="CY42" s="643"/>
      <c r="CZ42" s="615">
        <v>6</v>
      </c>
      <c r="DA42" s="640"/>
      <c r="DB42" s="640"/>
      <c r="DC42" s="644"/>
      <c r="DD42" s="619">
        <v>932022</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208" t="s">
        <v>342</v>
      </c>
      <c r="CD43" s="607" t="s">
        <v>343</v>
      </c>
      <c r="CE43" s="608"/>
      <c r="CF43" s="608"/>
      <c r="CG43" s="608"/>
      <c r="CH43" s="608"/>
      <c r="CI43" s="608"/>
      <c r="CJ43" s="608"/>
      <c r="CK43" s="608"/>
      <c r="CL43" s="608"/>
      <c r="CM43" s="608"/>
      <c r="CN43" s="608"/>
      <c r="CO43" s="608"/>
      <c r="CP43" s="608"/>
      <c r="CQ43" s="609"/>
      <c r="CR43" s="610">
        <v>306673</v>
      </c>
      <c r="CS43" s="642"/>
      <c r="CT43" s="642"/>
      <c r="CU43" s="642"/>
      <c r="CV43" s="642"/>
      <c r="CW43" s="642"/>
      <c r="CX43" s="642"/>
      <c r="CY43" s="643"/>
      <c r="CZ43" s="615">
        <v>0.9</v>
      </c>
      <c r="DA43" s="640"/>
      <c r="DB43" s="640"/>
      <c r="DC43" s="644"/>
      <c r="DD43" s="619">
        <v>306673</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2124270</v>
      </c>
      <c r="CS44" s="611"/>
      <c r="CT44" s="611"/>
      <c r="CU44" s="611"/>
      <c r="CV44" s="611"/>
      <c r="CW44" s="611"/>
      <c r="CX44" s="611"/>
      <c r="CY44" s="612"/>
      <c r="CZ44" s="615">
        <v>6</v>
      </c>
      <c r="DA44" s="616"/>
      <c r="DB44" s="616"/>
      <c r="DC44" s="622"/>
      <c r="DD44" s="619">
        <v>932022</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256859</v>
      </c>
      <c r="CS45" s="642"/>
      <c r="CT45" s="642"/>
      <c r="CU45" s="642"/>
      <c r="CV45" s="642"/>
      <c r="CW45" s="642"/>
      <c r="CX45" s="642"/>
      <c r="CY45" s="643"/>
      <c r="CZ45" s="615">
        <v>0.7</v>
      </c>
      <c r="DA45" s="640"/>
      <c r="DB45" s="640"/>
      <c r="DC45" s="644"/>
      <c r="DD45" s="619">
        <v>16721</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19"/>
      <c r="CD46" s="648"/>
      <c r="CE46" s="649"/>
      <c r="CF46" s="607" t="s">
        <v>348</v>
      </c>
      <c r="CG46" s="608"/>
      <c r="CH46" s="608"/>
      <c r="CI46" s="608"/>
      <c r="CJ46" s="608"/>
      <c r="CK46" s="608"/>
      <c r="CL46" s="608"/>
      <c r="CM46" s="608"/>
      <c r="CN46" s="608"/>
      <c r="CO46" s="608"/>
      <c r="CP46" s="608"/>
      <c r="CQ46" s="609"/>
      <c r="CR46" s="610">
        <v>1867411</v>
      </c>
      <c r="CS46" s="611"/>
      <c r="CT46" s="611"/>
      <c r="CU46" s="611"/>
      <c r="CV46" s="611"/>
      <c r="CW46" s="611"/>
      <c r="CX46" s="611"/>
      <c r="CY46" s="612"/>
      <c r="CZ46" s="615">
        <v>5.3</v>
      </c>
      <c r="DA46" s="616"/>
      <c r="DB46" s="616"/>
      <c r="DC46" s="622"/>
      <c r="DD46" s="619">
        <v>915301</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19"/>
      <c r="CD47" s="648"/>
      <c r="CE47" s="649"/>
      <c r="CF47" s="607" t="s">
        <v>349</v>
      </c>
      <c r="CG47" s="608"/>
      <c r="CH47" s="608"/>
      <c r="CI47" s="608"/>
      <c r="CJ47" s="608"/>
      <c r="CK47" s="608"/>
      <c r="CL47" s="608"/>
      <c r="CM47" s="608"/>
      <c r="CN47" s="608"/>
      <c r="CO47" s="608"/>
      <c r="CP47" s="608"/>
      <c r="CQ47" s="609"/>
      <c r="CR47" s="610" t="s">
        <v>122</v>
      </c>
      <c r="CS47" s="642"/>
      <c r="CT47" s="642"/>
      <c r="CU47" s="642"/>
      <c r="CV47" s="642"/>
      <c r="CW47" s="642"/>
      <c r="CX47" s="642"/>
      <c r="CY47" s="643"/>
      <c r="CZ47" s="615" t="s">
        <v>122</v>
      </c>
      <c r="DA47" s="640"/>
      <c r="DB47" s="640"/>
      <c r="DC47" s="644"/>
      <c r="DD47" s="619" t="s">
        <v>122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19"/>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19"/>
      <c r="CD49" s="631" t="s">
        <v>351</v>
      </c>
      <c r="CE49" s="632"/>
      <c r="CF49" s="632"/>
      <c r="CG49" s="632"/>
      <c r="CH49" s="632"/>
      <c r="CI49" s="632"/>
      <c r="CJ49" s="632"/>
      <c r="CK49" s="632"/>
      <c r="CL49" s="632"/>
      <c r="CM49" s="632"/>
      <c r="CN49" s="632"/>
      <c r="CO49" s="632"/>
      <c r="CP49" s="632"/>
      <c r="CQ49" s="633"/>
      <c r="CR49" s="682">
        <v>35290191</v>
      </c>
      <c r="CS49" s="669"/>
      <c r="CT49" s="669"/>
      <c r="CU49" s="669"/>
      <c r="CV49" s="669"/>
      <c r="CW49" s="669"/>
      <c r="CX49" s="669"/>
      <c r="CY49" s="698"/>
      <c r="CZ49" s="690">
        <v>100</v>
      </c>
      <c r="DA49" s="699"/>
      <c r="DB49" s="699"/>
      <c r="DC49" s="700"/>
      <c r="DD49" s="701">
        <v>23374659</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V6XI4QiVtkJXtoFB1j5gM8kkoAiQPhyfS0LK++Md24QZ9AT7TsC5zdZGm3hEcqNlwMpUd6EJFZstYNSDdl69MA==" saltValue="dRFKeHyFxHmKZPM439/xC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9"/>
    </row>
    <row r="5" spans="1:131" s="230"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29"/>
    </row>
    <row r="6" spans="1:131" s="230"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9"/>
    </row>
    <row r="7" spans="1:131" s="230" customFormat="1" ht="26.25" customHeight="1" thickTop="1" x14ac:dyDescent="0.2">
      <c r="A7" s="231">
        <v>1</v>
      </c>
      <c r="B7" s="736" t="s">
        <v>374</v>
      </c>
      <c r="C7" s="737"/>
      <c r="D7" s="737"/>
      <c r="E7" s="737"/>
      <c r="F7" s="737"/>
      <c r="G7" s="737"/>
      <c r="H7" s="737"/>
      <c r="I7" s="737"/>
      <c r="J7" s="737"/>
      <c r="K7" s="737"/>
      <c r="L7" s="737"/>
      <c r="M7" s="737"/>
      <c r="N7" s="737"/>
      <c r="O7" s="737"/>
      <c r="P7" s="738"/>
      <c r="Q7" s="739">
        <v>37857</v>
      </c>
      <c r="R7" s="740"/>
      <c r="S7" s="740"/>
      <c r="T7" s="740"/>
      <c r="U7" s="740"/>
      <c r="V7" s="740">
        <v>35307</v>
      </c>
      <c r="W7" s="740"/>
      <c r="X7" s="740"/>
      <c r="Y7" s="740"/>
      <c r="Z7" s="740"/>
      <c r="AA7" s="740">
        <v>2549</v>
      </c>
      <c r="AB7" s="740"/>
      <c r="AC7" s="740"/>
      <c r="AD7" s="740"/>
      <c r="AE7" s="741"/>
      <c r="AF7" s="742">
        <v>1709</v>
      </c>
      <c r="AG7" s="743"/>
      <c r="AH7" s="743"/>
      <c r="AI7" s="743"/>
      <c r="AJ7" s="744"/>
      <c r="AK7" s="745">
        <v>1874</v>
      </c>
      <c r="AL7" s="746"/>
      <c r="AM7" s="746"/>
      <c r="AN7" s="746"/>
      <c r="AO7" s="746"/>
      <c r="AP7" s="746">
        <v>20507</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1">
        <v>1</v>
      </c>
      <c r="BR7" s="232"/>
      <c r="BS7" s="733" t="s">
        <v>556</v>
      </c>
      <c r="BT7" s="734"/>
      <c r="BU7" s="734"/>
      <c r="BV7" s="734"/>
      <c r="BW7" s="734"/>
      <c r="BX7" s="734"/>
      <c r="BY7" s="734"/>
      <c r="BZ7" s="734"/>
      <c r="CA7" s="734"/>
      <c r="CB7" s="734"/>
      <c r="CC7" s="734"/>
      <c r="CD7" s="734"/>
      <c r="CE7" s="734"/>
      <c r="CF7" s="734"/>
      <c r="CG7" s="749"/>
      <c r="CH7" s="730">
        <v>-10</v>
      </c>
      <c r="CI7" s="731"/>
      <c r="CJ7" s="731"/>
      <c r="CK7" s="731"/>
      <c r="CL7" s="732"/>
      <c r="CM7" s="730">
        <v>122</v>
      </c>
      <c r="CN7" s="731"/>
      <c r="CO7" s="731"/>
      <c r="CP7" s="731"/>
      <c r="CQ7" s="732"/>
      <c r="CR7" s="730">
        <v>10</v>
      </c>
      <c r="CS7" s="731"/>
      <c r="CT7" s="731"/>
      <c r="CU7" s="731"/>
      <c r="CV7" s="732"/>
      <c r="CW7" s="730" t="s">
        <v>544</v>
      </c>
      <c r="CX7" s="731"/>
      <c r="CY7" s="731"/>
      <c r="CZ7" s="731"/>
      <c r="DA7" s="732"/>
      <c r="DB7" s="730" t="s">
        <v>544</v>
      </c>
      <c r="DC7" s="731"/>
      <c r="DD7" s="731"/>
      <c r="DE7" s="731"/>
      <c r="DF7" s="732"/>
      <c r="DG7" s="730" t="s">
        <v>544</v>
      </c>
      <c r="DH7" s="731"/>
      <c r="DI7" s="731"/>
      <c r="DJ7" s="731"/>
      <c r="DK7" s="732"/>
      <c r="DL7" s="730" t="s">
        <v>544</v>
      </c>
      <c r="DM7" s="731"/>
      <c r="DN7" s="731"/>
      <c r="DO7" s="731"/>
      <c r="DP7" s="732"/>
      <c r="DQ7" s="730" t="s">
        <v>544</v>
      </c>
      <c r="DR7" s="731"/>
      <c r="DS7" s="731"/>
      <c r="DT7" s="731"/>
      <c r="DU7" s="732"/>
      <c r="DV7" s="733"/>
      <c r="DW7" s="734"/>
      <c r="DX7" s="734"/>
      <c r="DY7" s="734"/>
      <c r="DZ7" s="735"/>
      <c r="EA7" s="229"/>
    </row>
    <row r="8" spans="1:131" s="230" customFormat="1" ht="26.25" customHeight="1" x14ac:dyDescent="0.2">
      <c r="A8" s="233">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3">
        <v>2</v>
      </c>
      <c r="BR8" s="234"/>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29"/>
    </row>
    <row r="9" spans="1:131" s="230" customFormat="1" ht="26.25" customHeight="1" x14ac:dyDescent="0.2">
      <c r="A9" s="233">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3">
        <v>3</v>
      </c>
      <c r="BR9" s="234"/>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9"/>
    </row>
    <row r="10" spans="1:131" s="230" customFormat="1" ht="26.25" customHeight="1" x14ac:dyDescent="0.2">
      <c r="A10" s="233">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3">
        <v>4</v>
      </c>
      <c r="BR10" s="234"/>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9"/>
    </row>
    <row r="11" spans="1:131" s="230" customFormat="1" ht="26.25" customHeight="1" x14ac:dyDescent="0.2">
      <c r="A11" s="233">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3">
        <v>5</v>
      </c>
      <c r="BR11" s="234"/>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9"/>
    </row>
    <row r="12" spans="1:131" s="230" customFormat="1" ht="26.25" customHeight="1" x14ac:dyDescent="0.2">
      <c r="A12" s="233">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3">
        <v>6</v>
      </c>
      <c r="BR12" s="234"/>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9"/>
    </row>
    <row r="13" spans="1:131" s="230" customFormat="1" ht="26.25" customHeight="1" x14ac:dyDescent="0.2">
      <c r="A13" s="233">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3">
        <v>7</v>
      </c>
      <c r="BR13" s="234"/>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9"/>
    </row>
    <row r="14" spans="1:131" s="230" customFormat="1" ht="26.25" customHeight="1" x14ac:dyDescent="0.2">
      <c r="A14" s="233">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3">
        <v>8</v>
      </c>
      <c r="BR14" s="234"/>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9"/>
    </row>
    <row r="15" spans="1:131" s="230" customFormat="1" ht="26.25" customHeight="1" x14ac:dyDescent="0.2">
      <c r="A15" s="233">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3">
        <v>9</v>
      </c>
      <c r="BR15" s="234"/>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9"/>
    </row>
    <row r="16" spans="1:131" s="230" customFormat="1" ht="26.25" customHeight="1" x14ac:dyDescent="0.2">
      <c r="A16" s="233">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3">
        <v>10</v>
      </c>
      <c r="BR16" s="234"/>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9"/>
    </row>
    <row r="17" spans="1:131" s="230" customFormat="1" ht="26.25" customHeight="1" x14ac:dyDescent="0.2">
      <c r="A17" s="233">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3">
        <v>11</v>
      </c>
      <c r="BR17" s="234"/>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9"/>
    </row>
    <row r="18" spans="1:131" s="230" customFormat="1" ht="26.25" customHeight="1" x14ac:dyDescent="0.2">
      <c r="A18" s="233">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3">
        <v>12</v>
      </c>
      <c r="BR18" s="234"/>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9"/>
    </row>
    <row r="19" spans="1:131" s="230" customFormat="1" ht="26.25" customHeight="1" x14ac:dyDescent="0.2">
      <c r="A19" s="233">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3">
        <v>13</v>
      </c>
      <c r="BR19" s="234"/>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9"/>
    </row>
    <row r="20" spans="1:131" s="230" customFormat="1" ht="26.25" customHeight="1" x14ac:dyDescent="0.2">
      <c r="A20" s="233">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3">
        <v>14</v>
      </c>
      <c r="BR20" s="234"/>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9"/>
    </row>
    <row r="21" spans="1:131" s="230" customFormat="1" ht="26.25" customHeight="1" thickBot="1" x14ac:dyDescent="0.25">
      <c r="A21" s="233">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3">
        <v>15</v>
      </c>
      <c r="BR21" s="234"/>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9"/>
    </row>
    <row r="22" spans="1:131" s="230" customFormat="1" ht="26.25" customHeight="1" x14ac:dyDescent="0.2">
      <c r="A22" s="233">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27"/>
      <c r="BF22" s="227"/>
      <c r="BG22" s="227"/>
      <c r="BH22" s="227"/>
      <c r="BI22" s="227"/>
      <c r="BJ22" s="227"/>
      <c r="BK22" s="227"/>
      <c r="BL22" s="227"/>
      <c r="BM22" s="227"/>
      <c r="BN22" s="227"/>
      <c r="BO22" s="227"/>
      <c r="BP22" s="227"/>
      <c r="BQ22" s="233">
        <v>16</v>
      </c>
      <c r="BR22" s="234"/>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9"/>
    </row>
    <row r="23" spans="1:131" s="230" customFormat="1" ht="26.25" customHeight="1" thickBot="1" x14ac:dyDescent="0.25">
      <c r="A23" s="235" t="s">
        <v>376</v>
      </c>
      <c r="B23" s="776" t="s">
        <v>377</v>
      </c>
      <c r="C23" s="777"/>
      <c r="D23" s="777"/>
      <c r="E23" s="777"/>
      <c r="F23" s="777"/>
      <c r="G23" s="777"/>
      <c r="H23" s="777"/>
      <c r="I23" s="777"/>
      <c r="J23" s="777"/>
      <c r="K23" s="777"/>
      <c r="L23" s="777"/>
      <c r="M23" s="777"/>
      <c r="N23" s="777"/>
      <c r="O23" s="777"/>
      <c r="P23" s="778"/>
      <c r="Q23" s="779">
        <v>37840</v>
      </c>
      <c r="R23" s="780"/>
      <c r="S23" s="780"/>
      <c r="T23" s="780"/>
      <c r="U23" s="780"/>
      <c r="V23" s="780">
        <v>35290</v>
      </c>
      <c r="W23" s="780"/>
      <c r="X23" s="780"/>
      <c r="Y23" s="780"/>
      <c r="Z23" s="780"/>
      <c r="AA23" s="780">
        <v>2549</v>
      </c>
      <c r="AB23" s="780"/>
      <c r="AC23" s="780"/>
      <c r="AD23" s="780"/>
      <c r="AE23" s="781"/>
      <c r="AF23" s="782">
        <v>1709</v>
      </c>
      <c r="AG23" s="780"/>
      <c r="AH23" s="780"/>
      <c r="AI23" s="780"/>
      <c r="AJ23" s="783"/>
      <c r="AK23" s="784"/>
      <c r="AL23" s="785"/>
      <c r="AM23" s="785"/>
      <c r="AN23" s="785"/>
      <c r="AO23" s="785"/>
      <c r="AP23" s="780">
        <v>20507</v>
      </c>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3">
        <v>17</v>
      </c>
      <c r="BR23" s="234"/>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9"/>
    </row>
    <row r="24" spans="1:131" s="230" customFormat="1" ht="26.25" customHeight="1" x14ac:dyDescent="0.2">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3">
        <v>18</v>
      </c>
      <c r="BR24" s="234"/>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9"/>
    </row>
    <row r="25" spans="1:131" ht="26.25" customHeight="1" thickBot="1" x14ac:dyDescent="0.25">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6"/>
      <c r="BP25" s="236"/>
      <c r="BQ25" s="233">
        <v>19</v>
      </c>
      <c r="BR25" s="234"/>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26"/>
      <c r="BK26" s="226"/>
      <c r="BL26" s="226"/>
      <c r="BM26" s="226"/>
      <c r="BN26" s="226"/>
      <c r="BO26" s="236"/>
      <c r="BP26" s="236"/>
      <c r="BQ26" s="233">
        <v>20</v>
      </c>
      <c r="BR26" s="234"/>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6"/>
      <c r="BP27" s="236"/>
      <c r="BQ27" s="233">
        <v>21</v>
      </c>
      <c r="BR27" s="234"/>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2">
      <c r="A28" s="237">
        <v>1</v>
      </c>
      <c r="B28" s="736" t="s">
        <v>388</v>
      </c>
      <c r="C28" s="737"/>
      <c r="D28" s="737"/>
      <c r="E28" s="737"/>
      <c r="F28" s="737"/>
      <c r="G28" s="737"/>
      <c r="H28" s="737"/>
      <c r="I28" s="737"/>
      <c r="J28" s="737"/>
      <c r="K28" s="737"/>
      <c r="L28" s="737"/>
      <c r="M28" s="737"/>
      <c r="N28" s="737"/>
      <c r="O28" s="737"/>
      <c r="P28" s="738"/>
      <c r="Q28" s="809">
        <v>8391</v>
      </c>
      <c r="R28" s="810"/>
      <c r="S28" s="810"/>
      <c r="T28" s="810"/>
      <c r="U28" s="810"/>
      <c r="V28" s="810">
        <v>8381</v>
      </c>
      <c r="W28" s="810"/>
      <c r="X28" s="810"/>
      <c r="Y28" s="810"/>
      <c r="Z28" s="810"/>
      <c r="AA28" s="810">
        <v>10</v>
      </c>
      <c r="AB28" s="810"/>
      <c r="AC28" s="810"/>
      <c r="AD28" s="810"/>
      <c r="AE28" s="811"/>
      <c r="AF28" s="812">
        <v>10</v>
      </c>
      <c r="AG28" s="810"/>
      <c r="AH28" s="810"/>
      <c r="AI28" s="810"/>
      <c r="AJ28" s="813"/>
      <c r="AK28" s="814">
        <v>727</v>
      </c>
      <c r="AL28" s="815"/>
      <c r="AM28" s="815"/>
      <c r="AN28" s="815"/>
      <c r="AO28" s="815"/>
      <c r="AP28" s="815" t="s">
        <v>543</v>
      </c>
      <c r="AQ28" s="815"/>
      <c r="AR28" s="815"/>
      <c r="AS28" s="815"/>
      <c r="AT28" s="815"/>
      <c r="AU28" s="815" t="s">
        <v>543</v>
      </c>
      <c r="AV28" s="815"/>
      <c r="AW28" s="815"/>
      <c r="AX28" s="815"/>
      <c r="AY28" s="815"/>
      <c r="AZ28" s="816" t="s">
        <v>543</v>
      </c>
      <c r="BA28" s="816"/>
      <c r="BB28" s="816"/>
      <c r="BC28" s="816"/>
      <c r="BD28" s="816"/>
      <c r="BE28" s="807"/>
      <c r="BF28" s="807"/>
      <c r="BG28" s="807"/>
      <c r="BH28" s="807"/>
      <c r="BI28" s="808"/>
      <c r="BJ28" s="226"/>
      <c r="BK28" s="226"/>
      <c r="BL28" s="226"/>
      <c r="BM28" s="226"/>
      <c r="BN28" s="226"/>
      <c r="BO28" s="236"/>
      <c r="BP28" s="236"/>
      <c r="BQ28" s="233">
        <v>22</v>
      </c>
      <c r="BR28" s="234"/>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2">
      <c r="A29" s="237">
        <v>2</v>
      </c>
      <c r="B29" s="767" t="s">
        <v>389</v>
      </c>
      <c r="C29" s="768"/>
      <c r="D29" s="768"/>
      <c r="E29" s="768"/>
      <c r="F29" s="768"/>
      <c r="G29" s="768"/>
      <c r="H29" s="768"/>
      <c r="I29" s="768"/>
      <c r="J29" s="768"/>
      <c r="K29" s="768"/>
      <c r="L29" s="768"/>
      <c r="M29" s="768"/>
      <c r="N29" s="768"/>
      <c r="O29" s="768"/>
      <c r="P29" s="769"/>
      <c r="Q29" s="770">
        <v>7545</v>
      </c>
      <c r="R29" s="771"/>
      <c r="S29" s="771"/>
      <c r="T29" s="771"/>
      <c r="U29" s="771"/>
      <c r="V29" s="771">
        <v>7252</v>
      </c>
      <c r="W29" s="771"/>
      <c r="X29" s="771"/>
      <c r="Y29" s="771"/>
      <c r="Z29" s="771"/>
      <c r="AA29" s="771">
        <v>293</v>
      </c>
      <c r="AB29" s="771"/>
      <c r="AC29" s="771"/>
      <c r="AD29" s="771"/>
      <c r="AE29" s="772"/>
      <c r="AF29" s="773">
        <v>293</v>
      </c>
      <c r="AG29" s="774"/>
      <c r="AH29" s="774"/>
      <c r="AI29" s="774"/>
      <c r="AJ29" s="775"/>
      <c r="AK29" s="821">
        <v>1362</v>
      </c>
      <c r="AL29" s="817"/>
      <c r="AM29" s="817"/>
      <c r="AN29" s="817"/>
      <c r="AO29" s="817"/>
      <c r="AP29" s="817" t="s">
        <v>543</v>
      </c>
      <c r="AQ29" s="817"/>
      <c r="AR29" s="817"/>
      <c r="AS29" s="817"/>
      <c r="AT29" s="817"/>
      <c r="AU29" s="817" t="s">
        <v>543</v>
      </c>
      <c r="AV29" s="817"/>
      <c r="AW29" s="817"/>
      <c r="AX29" s="817"/>
      <c r="AY29" s="817"/>
      <c r="AZ29" s="818" t="s">
        <v>543</v>
      </c>
      <c r="BA29" s="818"/>
      <c r="BB29" s="818"/>
      <c r="BC29" s="818"/>
      <c r="BD29" s="818"/>
      <c r="BE29" s="819"/>
      <c r="BF29" s="819"/>
      <c r="BG29" s="819"/>
      <c r="BH29" s="819"/>
      <c r="BI29" s="820"/>
      <c r="BJ29" s="226"/>
      <c r="BK29" s="226"/>
      <c r="BL29" s="226"/>
      <c r="BM29" s="226"/>
      <c r="BN29" s="226"/>
      <c r="BO29" s="236"/>
      <c r="BP29" s="236"/>
      <c r="BQ29" s="233">
        <v>23</v>
      </c>
      <c r="BR29" s="234"/>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2">
      <c r="A30" s="237">
        <v>3</v>
      </c>
      <c r="B30" s="767" t="s">
        <v>390</v>
      </c>
      <c r="C30" s="768"/>
      <c r="D30" s="768"/>
      <c r="E30" s="768"/>
      <c r="F30" s="768"/>
      <c r="G30" s="768"/>
      <c r="H30" s="768"/>
      <c r="I30" s="768"/>
      <c r="J30" s="768"/>
      <c r="K30" s="768"/>
      <c r="L30" s="768"/>
      <c r="M30" s="768"/>
      <c r="N30" s="768"/>
      <c r="O30" s="768"/>
      <c r="P30" s="769"/>
      <c r="Q30" s="770">
        <v>1692</v>
      </c>
      <c r="R30" s="771"/>
      <c r="S30" s="771"/>
      <c r="T30" s="771"/>
      <c r="U30" s="771"/>
      <c r="V30" s="771">
        <v>1687</v>
      </c>
      <c r="W30" s="771"/>
      <c r="X30" s="771"/>
      <c r="Y30" s="771"/>
      <c r="Z30" s="771"/>
      <c r="AA30" s="771">
        <v>6</v>
      </c>
      <c r="AB30" s="771"/>
      <c r="AC30" s="771"/>
      <c r="AD30" s="771"/>
      <c r="AE30" s="772"/>
      <c r="AF30" s="773">
        <v>6</v>
      </c>
      <c r="AG30" s="774"/>
      <c r="AH30" s="774"/>
      <c r="AI30" s="774"/>
      <c r="AJ30" s="775"/>
      <c r="AK30" s="821">
        <v>254</v>
      </c>
      <c r="AL30" s="817"/>
      <c r="AM30" s="817"/>
      <c r="AN30" s="817"/>
      <c r="AO30" s="817"/>
      <c r="AP30" s="817" t="s">
        <v>543</v>
      </c>
      <c r="AQ30" s="817"/>
      <c r="AR30" s="817"/>
      <c r="AS30" s="817"/>
      <c r="AT30" s="817"/>
      <c r="AU30" s="817" t="s">
        <v>543</v>
      </c>
      <c r="AV30" s="817"/>
      <c r="AW30" s="817"/>
      <c r="AX30" s="817"/>
      <c r="AY30" s="817"/>
      <c r="AZ30" s="818" t="s">
        <v>543</v>
      </c>
      <c r="BA30" s="818"/>
      <c r="BB30" s="818"/>
      <c r="BC30" s="818"/>
      <c r="BD30" s="818"/>
      <c r="BE30" s="819"/>
      <c r="BF30" s="819"/>
      <c r="BG30" s="819"/>
      <c r="BH30" s="819"/>
      <c r="BI30" s="820"/>
      <c r="BJ30" s="226"/>
      <c r="BK30" s="226"/>
      <c r="BL30" s="226"/>
      <c r="BM30" s="226"/>
      <c r="BN30" s="226"/>
      <c r="BO30" s="236"/>
      <c r="BP30" s="236"/>
      <c r="BQ30" s="233">
        <v>24</v>
      </c>
      <c r="BR30" s="234"/>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2">
      <c r="A31" s="237">
        <v>4</v>
      </c>
      <c r="B31" s="767" t="s">
        <v>391</v>
      </c>
      <c r="C31" s="768"/>
      <c r="D31" s="768"/>
      <c r="E31" s="768"/>
      <c r="F31" s="768"/>
      <c r="G31" s="768"/>
      <c r="H31" s="768"/>
      <c r="I31" s="768"/>
      <c r="J31" s="768"/>
      <c r="K31" s="768"/>
      <c r="L31" s="768"/>
      <c r="M31" s="768"/>
      <c r="N31" s="768"/>
      <c r="O31" s="768"/>
      <c r="P31" s="769"/>
      <c r="Q31" s="770">
        <v>1653</v>
      </c>
      <c r="R31" s="771"/>
      <c r="S31" s="771"/>
      <c r="T31" s="771"/>
      <c r="U31" s="771"/>
      <c r="V31" s="771">
        <v>1667</v>
      </c>
      <c r="W31" s="771"/>
      <c r="X31" s="771"/>
      <c r="Y31" s="771"/>
      <c r="Z31" s="771"/>
      <c r="AA31" s="771">
        <v>-14</v>
      </c>
      <c r="AB31" s="771"/>
      <c r="AC31" s="771"/>
      <c r="AD31" s="771"/>
      <c r="AE31" s="772"/>
      <c r="AF31" s="773">
        <v>2179</v>
      </c>
      <c r="AG31" s="774"/>
      <c r="AH31" s="774"/>
      <c r="AI31" s="774"/>
      <c r="AJ31" s="775"/>
      <c r="AK31" s="821">
        <v>7</v>
      </c>
      <c r="AL31" s="817"/>
      <c r="AM31" s="817"/>
      <c r="AN31" s="817"/>
      <c r="AO31" s="817"/>
      <c r="AP31" s="817">
        <v>733</v>
      </c>
      <c r="AQ31" s="817"/>
      <c r="AR31" s="817"/>
      <c r="AS31" s="817"/>
      <c r="AT31" s="817"/>
      <c r="AU31" s="817" t="s">
        <v>544</v>
      </c>
      <c r="AV31" s="817"/>
      <c r="AW31" s="817"/>
      <c r="AX31" s="817"/>
      <c r="AY31" s="817"/>
      <c r="AZ31" s="818" t="s">
        <v>543</v>
      </c>
      <c r="BA31" s="818"/>
      <c r="BB31" s="818"/>
      <c r="BC31" s="818"/>
      <c r="BD31" s="818"/>
      <c r="BE31" s="819" t="s">
        <v>392</v>
      </c>
      <c r="BF31" s="819"/>
      <c r="BG31" s="819"/>
      <c r="BH31" s="819"/>
      <c r="BI31" s="820"/>
      <c r="BJ31" s="226"/>
      <c r="BK31" s="226"/>
      <c r="BL31" s="226"/>
      <c r="BM31" s="226"/>
      <c r="BN31" s="226"/>
      <c r="BO31" s="236"/>
      <c r="BP31" s="236"/>
      <c r="BQ31" s="233">
        <v>25</v>
      </c>
      <c r="BR31" s="234"/>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2">
      <c r="A32" s="237">
        <v>5</v>
      </c>
      <c r="B32" s="767" t="s">
        <v>393</v>
      </c>
      <c r="C32" s="768"/>
      <c r="D32" s="768"/>
      <c r="E32" s="768"/>
      <c r="F32" s="768"/>
      <c r="G32" s="768"/>
      <c r="H32" s="768"/>
      <c r="I32" s="768"/>
      <c r="J32" s="768"/>
      <c r="K32" s="768"/>
      <c r="L32" s="768"/>
      <c r="M32" s="768"/>
      <c r="N32" s="768"/>
      <c r="O32" s="768"/>
      <c r="P32" s="769"/>
      <c r="Q32" s="770">
        <v>2069</v>
      </c>
      <c r="R32" s="771"/>
      <c r="S32" s="771"/>
      <c r="T32" s="771"/>
      <c r="U32" s="771"/>
      <c r="V32" s="771">
        <v>2024</v>
      </c>
      <c r="W32" s="771"/>
      <c r="X32" s="771"/>
      <c r="Y32" s="771"/>
      <c r="Z32" s="771"/>
      <c r="AA32" s="771">
        <v>45</v>
      </c>
      <c r="AB32" s="771"/>
      <c r="AC32" s="771"/>
      <c r="AD32" s="771"/>
      <c r="AE32" s="772"/>
      <c r="AF32" s="773">
        <v>439</v>
      </c>
      <c r="AG32" s="774"/>
      <c r="AH32" s="774"/>
      <c r="AI32" s="774"/>
      <c r="AJ32" s="775"/>
      <c r="AK32" s="821">
        <v>276</v>
      </c>
      <c r="AL32" s="817"/>
      <c r="AM32" s="817"/>
      <c r="AN32" s="817"/>
      <c r="AO32" s="817"/>
      <c r="AP32" s="817">
        <v>3121</v>
      </c>
      <c r="AQ32" s="817"/>
      <c r="AR32" s="817"/>
      <c r="AS32" s="817"/>
      <c r="AT32" s="817"/>
      <c r="AU32" s="817">
        <v>72</v>
      </c>
      <c r="AV32" s="817"/>
      <c r="AW32" s="817"/>
      <c r="AX32" s="817"/>
      <c r="AY32" s="817"/>
      <c r="AZ32" s="818" t="s">
        <v>543</v>
      </c>
      <c r="BA32" s="818"/>
      <c r="BB32" s="818"/>
      <c r="BC32" s="818"/>
      <c r="BD32" s="818"/>
      <c r="BE32" s="819" t="s">
        <v>392</v>
      </c>
      <c r="BF32" s="819"/>
      <c r="BG32" s="819"/>
      <c r="BH32" s="819"/>
      <c r="BI32" s="820"/>
      <c r="BJ32" s="226"/>
      <c r="BK32" s="226"/>
      <c r="BL32" s="226"/>
      <c r="BM32" s="226"/>
      <c r="BN32" s="226"/>
      <c r="BO32" s="236"/>
      <c r="BP32" s="236"/>
      <c r="BQ32" s="233">
        <v>26</v>
      </c>
      <c r="BR32" s="234"/>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2">
      <c r="A33" s="237">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26"/>
      <c r="BK33" s="226"/>
      <c r="BL33" s="226"/>
      <c r="BM33" s="226"/>
      <c r="BN33" s="226"/>
      <c r="BO33" s="236"/>
      <c r="BP33" s="236"/>
      <c r="BQ33" s="233">
        <v>27</v>
      </c>
      <c r="BR33" s="234"/>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2">
      <c r="A34" s="237">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26"/>
      <c r="BK34" s="226"/>
      <c r="BL34" s="226"/>
      <c r="BM34" s="226"/>
      <c r="BN34" s="226"/>
      <c r="BO34" s="236"/>
      <c r="BP34" s="236"/>
      <c r="BQ34" s="233">
        <v>28</v>
      </c>
      <c r="BR34" s="234"/>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2">
      <c r="A35" s="237">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6"/>
      <c r="BP35" s="236"/>
      <c r="BQ35" s="233">
        <v>29</v>
      </c>
      <c r="BR35" s="234"/>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2">
      <c r="A36" s="237">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6"/>
      <c r="BP36" s="236"/>
      <c r="BQ36" s="233">
        <v>30</v>
      </c>
      <c r="BR36" s="234"/>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2">
      <c r="A37" s="237">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6"/>
      <c r="BP37" s="236"/>
      <c r="BQ37" s="233">
        <v>31</v>
      </c>
      <c r="BR37" s="234"/>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2">
      <c r="A38" s="237">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6"/>
      <c r="BP38" s="236"/>
      <c r="BQ38" s="233">
        <v>32</v>
      </c>
      <c r="BR38" s="234"/>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2">
      <c r="A39" s="237">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6"/>
      <c r="BP39" s="236"/>
      <c r="BQ39" s="233">
        <v>33</v>
      </c>
      <c r="BR39" s="234"/>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2">
      <c r="A40" s="233">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6"/>
      <c r="BP40" s="236"/>
      <c r="BQ40" s="233">
        <v>34</v>
      </c>
      <c r="BR40" s="234"/>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2">
      <c r="A41" s="233">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6"/>
      <c r="BP41" s="236"/>
      <c r="BQ41" s="233">
        <v>35</v>
      </c>
      <c r="BR41" s="234"/>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2">
      <c r="A42" s="233">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6"/>
      <c r="BP42" s="236"/>
      <c r="BQ42" s="233">
        <v>36</v>
      </c>
      <c r="BR42" s="234"/>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2">
      <c r="A43" s="233">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6"/>
      <c r="BP43" s="236"/>
      <c r="BQ43" s="233">
        <v>37</v>
      </c>
      <c r="BR43" s="234"/>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2">
      <c r="A44" s="233">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6"/>
      <c r="BP44" s="236"/>
      <c r="BQ44" s="233">
        <v>38</v>
      </c>
      <c r="BR44" s="234"/>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2">
      <c r="A45" s="233">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6"/>
      <c r="BP45" s="236"/>
      <c r="BQ45" s="233">
        <v>39</v>
      </c>
      <c r="BR45" s="234"/>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2">
      <c r="A46" s="233">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6"/>
      <c r="BP46" s="236"/>
      <c r="BQ46" s="233">
        <v>40</v>
      </c>
      <c r="BR46" s="234"/>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2">
      <c r="A47" s="233">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6"/>
      <c r="BP47" s="236"/>
      <c r="BQ47" s="233">
        <v>41</v>
      </c>
      <c r="BR47" s="234"/>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2">
      <c r="A48" s="233">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6"/>
      <c r="BP48" s="236"/>
      <c r="BQ48" s="233">
        <v>42</v>
      </c>
      <c r="BR48" s="234"/>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2">
      <c r="A49" s="233">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6"/>
      <c r="BP49" s="236"/>
      <c r="BQ49" s="233">
        <v>43</v>
      </c>
      <c r="BR49" s="234"/>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2">
      <c r="A50" s="233">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6"/>
      <c r="BP50" s="236"/>
      <c r="BQ50" s="233">
        <v>44</v>
      </c>
      <c r="BR50" s="234"/>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2">
      <c r="A51" s="233">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6"/>
      <c r="BP51" s="236"/>
      <c r="BQ51" s="233">
        <v>45</v>
      </c>
      <c r="BR51" s="234"/>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2">
      <c r="A52" s="233">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6"/>
      <c r="BP52" s="236"/>
      <c r="BQ52" s="233">
        <v>46</v>
      </c>
      <c r="BR52" s="234"/>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2">
      <c r="A53" s="233">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6"/>
      <c r="BP53" s="236"/>
      <c r="BQ53" s="233">
        <v>47</v>
      </c>
      <c r="BR53" s="234"/>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2">
      <c r="A54" s="233">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6"/>
      <c r="BP54" s="236"/>
      <c r="BQ54" s="233">
        <v>48</v>
      </c>
      <c r="BR54" s="234"/>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2">
      <c r="A55" s="233">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6"/>
      <c r="BP55" s="236"/>
      <c r="BQ55" s="233">
        <v>49</v>
      </c>
      <c r="BR55" s="234"/>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2">
      <c r="A56" s="233">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6"/>
      <c r="BP56" s="236"/>
      <c r="BQ56" s="233">
        <v>50</v>
      </c>
      <c r="BR56" s="234"/>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2">
      <c r="A57" s="233">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6"/>
      <c r="BP57" s="236"/>
      <c r="BQ57" s="233">
        <v>51</v>
      </c>
      <c r="BR57" s="234"/>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2">
      <c r="A58" s="233">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6"/>
      <c r="BP58" s="236"/>
      <c r="BQ58" s="233">
        <v>52</v>
      </c>
      <c r="BR58" s="234"/>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2">
      <c r="A59" s="233">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6"/>
      <c r="BP59" s="236"/>
      <c r="BQ59" s="233">
        <v>53</v>
      </c>
      <c r="BR59" s="234"/>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2">
      <c r="A60" s="233">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6"/>
      <c r="BP60" s="236"/>
      <c r="BQ60" s="233">
        <v>54</v>
      </c>
      <c r="BR60" s="234"/>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5">
      <c r="A61" s="233">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6"/>
      <c r="BP61" s="236"/>
      <c r="BQ61" s="233">
        <v>55</v>
      </c>
      <c r="BR61" s="234"/>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2">
      <c r="A62" s="233">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394</v>
      </c>
      <c r="BK62" s="793"/>
      <c r="BL62" s="793"/>
      <c r="BM62" s="793"/>
      <c r="BN62" s="794"/>
      <c r="BO62" s="236"/>
      <c r="BP62" s="236"/>
      <c r="BQ62" s="233">
        <v>56</v>
      </c>
      <c r="BR62" s="234"/>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5">
      <c r="A63" s="235" t="s">
        <v>376</v>
      </c>
      <c r="B63" s="776" t="s">
        <v>395</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2927</v>
      </c>
      <c r="AG63" s="831"/>
      <c r="AH63" s="831"/>
      <c r="AI63" s="831"/>
      <c r="AJ63" s="832"/>
      <c r="AK63" s="833"/>
      <c r="AL63" s="828"/>
      <c r="AM63" s="828"/>
      <c r="AN63" s="828"/>
      <c r="AO63" s="828"/>
      <c r="AP63" s="831">
        <v>3854</v>
      </c>
      <c r="AQ63" s="831"/>
      <c r="AR63" s="831"/>
      <c r="AS63" s="831"/>
      <c r="AT63" s="831"/>
      <c r="AU63" s="831">
        <v>72</v>
      </c>
      <c r="AV63" s="831"/>
      <c r="AW63" s="831"/>
      <c r="AX63" s="831"/>
      <c r="AY63" s="831"/>
      <c r="AZ63" s="835"/>
      <c r="BA63" s="835"/>
      <c r="BB63" s="835"/>
      <c r="BC63" s="835"/>
      <c r="BD63" s="835"/>
      <c r="BE63" s="836"/>
      <c r="BF63" s="836"/>
      <c r="BG63" s="836"/>
      <c r="BH63" s="836"/>
      <c r="BI63" s="837"/>
      <c r="BJ63" s="838" t="s">
        <v>122</v>
      </c>
      <c r="BK63" s="839"/>
      <c r="BL63" s="839"/>
      <c r="BM63" s="839"/>
      <c r="BN63" s="840"/>
      <c r="BO63" s="236"/>
      <c r="BP63" s="236"/>
      <c r="BQ63" s="233">
        <v>57</v>
      </c>
      <c r="BR63" s="234"/>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5">
      <c r="A65" s="226" t="s">
        <v>396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2">
      <c r="A66" s="714" t="s">
        <v>397</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398</v>
      </c>
      <c r="AV66" s="721"/>
      <c r="AW66" s="721"/>
      <c r="AX66" s="721"/>
      <c r="AY66" s="722"/>
      <c r="AZ66" s="720" t="s">
        <v>364</v>
      </c>
      <c r="BA66" s="721"/>
      <c r="BB66" s="721"/>
      <c r="BC66" s="721"/>
      <c r="BD66" s="727"/>
      <c r="BE66" s="236"/>
      <c r="BF66" s="236"/>
      <c r="BG66" s="236"/>
      <c r="BH66" s="236"/>
      <c r="BI66" s="236"/>
      <c r="BJ66" s="236"/>
      <c r="BK66" s="236"/>
      <c r="BL66" s="236"/>
      <c r="BM66" s="236"/>
      <c r="BN66" s="236"/>
      <c r="BO66" s="236"/>
      <c r="BP66" s="236"/>
      <c r="BQ66" s="233">
        <v>60</v>
      </c>
      <c r="BR66" s="238"/>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6"/>
      <c r="BF67" s="236"/>
      <c r="BG67" s="236"/>
      <c r="BH67" s="236"/>
      <c r="BI67" s="236"/>
      <c r="BJ67" s="236"/>
      <c r="BK67" s="236"/>
      <c r="BL67" s="236"/>
      <c r="BM67" s="236"/>
      <c r="BN67" s="236"/>
      <c r="BO67" s="236"/>
      <c r="BP67" s="236"/>
      <c r="BQ67" s="233">
        <v>61</v>
      </c>
      <c r="BR67" s="238"/>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2">
      <c r="A68" s="231">
        <v>1</v>
      </c>
      <c r="B68" s="856" t="s">
        <v>545</v>
      </c>
      <c r="C68" s="857"/>
      <c r="D68" s="857"/>
      <c r="E68" s="857"/>
      <c r="F68" s="857"/>
      <c r="G68" s="857"/>
      <c r="H68" s="857"/>
      <c r="I68" s="857"/>
      <c r="J68" s="857"/>
      <c r="K68" s="857"/>
      <c r="L68" s="857"/>
      <c r="M68" s="857"/>
      <c r="N68" s="857"/>
      <c r="O68" s="857"/>
      <c r="P68" s="858"/>
      <c r="Q68" s="859">
        <v>195</v>
      </c>
      <c r="R68" s="853"/>
      <c r="S68" s="853"/>
      <c r="T68" s="853"/>
      <c r="U68" s="853"/>
      <c r="V68" s="853">
        <v>190</v>
      </c>
      <c r="W68" s="853"/>
      <c r="X68" s="853"/>
      <c r="Y68" s="853"/>
      <c r="Z68" s="853"/>
      <c r="AA68" s="853">
        <v>5</v>
      </c>
      <c r="AB68" s="853"/>
      <c r="AC68" s="853"/>
      <c r="AD68" s="853"/>
      <c r="AE68" s="853"/>
      <c r="AF68" s="853">
        <v>5</v>
      </c>
      <c r="AG68" s="853"/>
      <c r="AH68" s="853"/>
      <c r="AI68" s="853"/>
      <c r="AJ68" s="853"/>
      <c r="AK68" s="853">
        <v>8</v>
      </c>
      <c r="AL68" s="853"/>
      <c r="AM68" s="853"/>
      <c r="AN68" s="853"/>
      <c r="AO68" s="853"/>
      <c r="AP68" s="853" t="s">
        <v>543</v>
      </c>
      <c r="AQ68" s="853"/>
      <c r="AR68" s="853"/>
      <c r="AS68" s="853"/>
      <c r="AT68" s="853"/>
      <c r="AU68" s="853" t="s">
        <v>543</v>
      </c>
      <c r="AV68" s="853"/>
      <c r="AW68" s="853"/>
      <c r="AX68" s="853"/>
      <c r="AY68" s="853"/>
      <c r="AZ68" s="854"/>
      <c r="BA68" s="854"/>
      <c r="BB68" s="854"/>
      <c r="BC68" s="854"/>
      <c r="BD68" s="855"/>
      <c r="BE68" s="236"/>
      <c r="BF68" s="236"/>
      <c r="BG68" s="236"/>
      <c r="BH68" s="236"/>
      <c r="BI68" s="236"/>
      <c r="BJ68" s="236"/>
      <c r="BK68" s="236"/>
      <c r="BL68" s="236"/>
      <c r="BM68" s="236"/>
      <c r="BN68" s="236"/>
      <c r="BO68" s="236"/>
      <c r="BP68" s="236"/>
      <c r="BQ68" s="233">
        <v>62</v>
      </c>
      <c r="BR68" s="238"/>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2">
      <c r="A69" s="233">
        <v>2</v>
      </c>
      <c r="B69" s="860" t="s">
        <v>546</v>
      </c>
      <c r="C69" s="861"/>
      <c r="D69" s="861"/>
      <c r="E69" s="861"/>
      <c r="F69" s="861"/>
      <c r="G69" s="861"/>
      <c r="H69" s="861"/>
      <c r="I69" s="861"/>
      <c r="J69" s="861"/>
      <c r="K69" s="861"/>
      <c r="L69" s="861"/>
      <c r="M69" s="861"/>
      <c r="N69" s="861"/>
      <c r="O69" s="861"/>
      <c r="P69" s="862"/>
      <c r="Q69" s="863">
        <v>3578</v>
      </c>
      <c r="R69" s="817"/>
      <c r="S69" s="817"/>
      <c r="T69" s="817"/>
      <c r="U69" s="817"/>
      <c r="V69" s="817">
        <v>3478</v>
      </c>
      <c r="W69" s="817"/>
      <c r="X69" s="817"/>
      <c r="Y69" s="817"/>
      <c r="Z69" s="817"/>
      <c r="AA69" s="817">
        <v>100</v>
      </c>
      <c r="AB69" s="817"/>
      <c r="AC69" s="817"/>
      <c r="AD69" s="817"/>
      <c r="AE69" s="817"/>
      <c r="AF69" s="817">
        <v>5105</v>
      </c>
      <c r="AG69" s="817"/>
      <c r="AH69" s="817"/>
      <c r="AI69" s="817"/>
      <c r="AJ69" s="817"/>
      <c r="AK69" s="817" t="s">
        <v>543</v>
      </c>
      <c r="AL69" s="817"/>
      <c r="AM69" s="817"/>
      <c r="AN69" s="817"/>
      <c r="AO69" s="817"/>
      <c r="AP69" s="817">
        <v>2705</v>
      </c>
      <c r="AQ69" s="817"/>
      <c r="AR69" s="817"/>
      <c r="AS69" s="817"/>
      <c r="AT69" s="817"/>
      <c r="AU69" s="817" t="s">
        <v>543</v>
      </c>
      <c r="AV69" s="817"/>
      <c r="AW69" s="817"/>
      <c r="AX69" s="817"/>
      <c r="AY69" s="817"/>
      <c r="AZ69" s="819"/>
      <c r="BA69" s="819"/>
      <c r="BB69" s="819"/>
      <c r="BC69" s="819"/>
      <c r="BD69" s="820"/>
      <c r="BE69" s="236"/>
      <c r="BF69" s="236"/>
      <c r="BG69" s="236"/>
      <c r="BH69" s="236"/>
      <c r="BI69" s="236"/>
      <c r="BJ69" s="236"/>
      <c r="BK69" s="236"/>
      <c r="BL69" s="236"/>
      <c r="BM69" s="236"/>
      <c r="BN69" s="236"/>
      <c r="BO69" s="236"/>
      <c r="BP69" s="236"/>
      <c r="BQ69" s="233">
        <v>63</v>
      </c>
      <c r="BR69" s="238"/>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2">
      <c r="A70" s="233">
        <v>3</v>
      </c>
      <c r="B70" s="860" t="s">
        <v>547</v>
      </c>
      <c r="C70" s="861"/>
      <c r="D70" s="861"/>
      <c r="E70" s="861"/>
      <c r="F70" s="861"/>
      <c r="G70" s="861"/>
      <c r="H70" s="861"/>
      <c r="I70" s="861"/>
      <c r="J70" s="861"/>
      <c r="K70" s="861"/>
      <c r="L70" s="861"/>
      <c r="M70" s="861"/>
      <c r="N70" s="861"/>
      <c r="O70" s="861"/>
      <c r="P70" s="862"/>
      <c r="Q70" s="863">
        <v>370</v>
      </c>
      <c r="R70" s="817"/>
      <c r="S70" s="817"/>
      <c r="T70" s="817"/>
      <c r="U70" s="817"/>
      <c r="V70" s="817">
        <v>361</v>
      </c>
      <c r="W70" s="817"/>
      <c r="X70" s="817"/>
      <c r="Y70" s="817"/>
      <c r="Z70" s="817"/>
      <c r="AA70" s="817">
        <v>9</v>
      </c>
      <c r="AB70" s="817"/>
      <c r="AC70" s="817"/>
      <c r="AD70" s="817"/>
      <c r="AE70" s="817"/>
      <c r="AF70" s="817">
        <v>9</v>
      </c>
      <c r="AG70" s="817"/>
      <c r="AH70" s="817"/>
      <c r="AI70" s="817"/>
      <c r="AJ70" s="817"/>
      <c r="AK70" s="817">
        <v>6</v>
      </c>
      <c r="AL70" s="817"/>
      <c r="AM70" s="817"/>
      <c r="AN70" s="817"/>
      <c r="AO70" s="817"/>
      <c r="AP70" s="817" t="s">
        <v>543</v>
      </c>
      <c r="AQ70" s="817"/>
      <c r="AR70" s="817"/>
      <c r="AS70" s="817"/>
      <c r="AT70" s="817"/>
      <c r="AU70" s="817" t="s">
        <v>543</v>
      </c>
      <c r="AV70" s="817"/>
      <c r="AW70" s="817"/>
      <c r="AX70" s="817"/>
      <c r="AY70" s="817"/>
      <c r="AZ70" s="819"/>
      <c r="BA70" s="819"/>
      <c r="BB70" s="819"/>
      <c r="BC70" s="819"/>
      <c r="BD70" s="820"/>
      <c r="BE70" s="236"/>
      <c r="BF70" s="236"/>
      <c r="BG70" s="236"/>
      <c r="BH70" s="236"/>
      <c r="BI70" s="236"/>
      <c r="BJ70" s="236"/>
      <c r="BK70" s="236"/>
      <c r="BL70" s="236"/>
      <c r="BM70" s="236"/>
      <c r="BN70" s="236"/>
      <c r="BO70" s="236"/>
      <c r="BP70" s="236"/>
      <c r="BQ70" s="233">
        <v>64</v>
      </c>
      <c r="BR70" s="238"/>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2">
      <c r="A71" s="233">
        <v>4</v>
      </c>
      <c r="B71" s="860" t="s">
        <v>548</v>
      </c>
      <c r="C71" s="861"/>
      <c r="D71" s="861"/>
      <c r="E71" s="861"/>
      <c r="F71" s="861"/>
      <c r="G71" s="861"/>
      <c r="H71" s="861"/>
      <c r="I71" s="861"/>
      <c r="J71" s="861"/>
      <c r="K71" s="861"/>
      <c r="L71" s="861"/>
      <c r="M71" s="861"/>
      <c r="N71" s="861"/>
      <c r="O71" s="861"/>
      <c r="P71" s="862"/>
      <c r="Q71" s="863">
        <v>318</v>
      </c>
      <c r="R71" s="817"/>
      <c r="S71" s="817"/>
      <c r="T71" s="817"/>
      <c r="U71" s="817"/>
      <c r="V71" s="817">
        <v>299</v>
      </c>
      <c r="W71" s="817"/>
      <c r="X71" s="817"/>
      <c r="Y71" s="817"/>
      <c r="Z71" s="817"/>
      <c r="AA71" s="817">
        <v>19</v>
      </c>
      <c r="AB71" s="817"/>
      <c r="AC71" s="817"/>
      <c r="AD71" s="817"/>
      <c r="AE71" s="817"/>
      <c r="AF71" s="817">
        <v>19</v>
      </c>
      <c r="AG71" s="817"/>
      <c r="AH71" s="817"/>
      <c r="AI71" s="817"/>
      <c r="AJ71" s="817"/>
      <c r="AK71" s="817">
        <v>8</v>
      </c>
      <c r="AL71" s="817"/>
      <c r="AM71" s="817"/>
      <c r="AN71" s="817"/>
      <c r="AO71" s="817"/>
      <c r="AP71" s="817" t="s">
        <v>543</v>
      </c>
      <c r="AQ71" s="817"/>
      <c r="AR71" s="817"/>
      <c r="AS71" s="817"/>
      <c r="AT71" s="817"/>
      <c r="AU71" s="817" t="s">
        <v>543</v>
      </c>
      <c r="AV71" s="817"/>
      <c r="AW71" s="817"/>
      <c r="AX71" s="817"/>
      <c r="AY71" s="817"/>
      <c r="AZ71" s="819"/>
      <c r="BA71" s="819"/>
      <c r="BB71" s="819"/>
      <c r="BC71" s="819"/>
      <c r="BD71" s="820"/>
      <c r="BE71" s="236"/>
      <c r="BF71" s="236"/>
      <c r="BG71" s="236"/>
      <c r="BH71" s="236"/>
      <c r="BI71" s="236"/>
      <c r="BJ71" s="236"/>
      <c r="BK71" s="236"/>
      <c r="BL71" s="236"/>
      <c r="BM71" s="236"/>
      <c r="BN71" s="236"/>
      <c r="BO71" s="236"/>
      <c r="BP71" s="236"/>
      <c r="BQ71" s="233">
        <v>65</v>
      </c>
      <c r="BR71" s="238"/>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2">
      <c r="A72" s="233">
        <v>5</v>
      </c>
      <c r="B72" s="860" t="s">
        <v>549</v>
      </c>
      <c r="C72" s="861"/>
      <c r="D72" s="861"/>
      <c r="E72" s="861"/>
      <c r="F72" s="861"/>
      <c r="G72" s="861"/>
      <c r="H72" s="861"/>
      <c r="I72" s="861"/>
      <c r="J72" s="861"/>
      <c r="K72" s="861"/>
      <c r="L72" s="861"/>
      <c r="M72" s="861"/>
      <c r="N72" s="861"/>
      <c r="O72" s="861"/>
      <c r="P72" s="862"/>
      <c r="Q72" s="863">
        <v>18</v>
      </c>
      <c r="R72" s="817"/>
      <c r="S72" s="817"/>
      <c r="T72" s="817"/>
      <c r="U72" s="817"/>
      <c r="V72" s="817">
        <v>14</v>
      </c>
      <c r="W72" s="817"/>
      <c r="X72" s="817"/>
      <c r="Y72" s="817"/>
      <c r="Z72" s="817"/>
      <c r="AA72" s="817">
        <v>4</v>
      </c>
      <c r="AB72" s="817"/>
      <c r="AC72" s="817"/>
      <c r="AD72" s="817"/>
      <c r="AE72" s="817"/>
      <c r="AF72" s="817">
        <v>4</v>
      </c>
      <c r="AG72" s="817"/>
      <c r="AH72" s="817"/>
      <c r="AI72" s="817"/>
      <c r="AJ72" s="817"/>
      <c r="AK72" s="817">
        <v>4</v>
      </c>
      <c r="AL72" s="817"/>
      <c r="AM72" s="817"/>
      <c r="AN72" s="817"/>
      <c r="AO72" s="817"/>
      <c r="AP72" s="817" t="s">
        <v>563</v>
      </c>
      <c r="AQ72" s="817"/>
      <c r="AR72" s="817"/>
      <c r="AS72" s="817"/>
      <c r="AT72" s="817"/>
      <c r="AU72" s="817" t="s">
        <v>563</v>
      </c>
      <c r="AV72" s="817"/>
      <c r="AW72" s="817"/>
      <c r="AX72" s="817"/>
      <c r="AY72" s="817"/>
      <c r="AZ72" s="819"/>
      <c r="BA72" s="819"/>
      <c r="BB72" s="819"/>
      <c r="BC72" s="819"/>
      <c r="BD72" s="820"/>
      <c r="BE72" s="236"/>
      <c r="BF72" s="236"/>
      <c r="BG72" s="236"/>
      <c r="BH72" s="236"/>
      <c r="BI72" s="236"/>
      <c r="BJ72" s="236"/>
      <c r="BK72" s="236"/>
      <c r="BL72" s="236"/>
      <c r="BM72" s="236"/>
      <c r="BN72" s="236"/>
      <c r="BO72" s="236"/>
      <c r="BP72" s="236"/>
      <c r="BQ72" s="233">
        <v>66</v>
      </c>
      <c r="BR72" s="238"/>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2">
      <c r="A73" s="233">
        <v>6</v>
      </c>
      <c r="B73" s="860" t="s">
        <v>550</v>
      </c>
      <c r="C73" s="861" t="s">
        <v>550</v>
      </c>
      <c r="D73" s="861" t="s">
        <v>550</v>
      </c>
      <c r="E73" s="861" t="s">
        <v>550</v>
      </c>
      <c r="F73" s="861" t="s">
        <v>550</v>
      </c>
      <c r="G73" s="861" t="s">
        <v>550</v>
      </c>
      <c r="H73" s="861" t="s">
        <v>550</v>
      </c>
      <c r="I73" s="861" t="s">
        <v>550</v>
      </c>
      <c r="J73" s="861" t="s">
        <v>550</v>
      </c>
      <c r="K73" s="861" t="s">
        <v>550</v>
      </c>
      <c r="L73" s="861" t="s">
        <v>550</v>
      </c>
      <c r="M73" s="861" t="s">
        <v>550</v>
      </c>
      <c r="N73" s="861" t="s">
        <v>550</v>
      </c>
      <c r="O73" s="861" t="s">
        <v>550</v>
      </c>
      <c r="P73" s="862" t="s">
        <v>550</v>
      </c>
      <c r="Q73" s="863">
        <v>22493</v>
      </c>
      <c r="R73" s="817"/>
      <c r="S73" s="817"/>
      <c r="T73" s="817"/>
      <c r="U73" s="817"/>
      <c r="V73" s="817">
        <v>18905</v>
      </c>
      <c r="W73" s="817"/>
      <c r="X73" s="817"/>
      <c r="Y73" s="817"/>
      <c r="Z73" s="817"/>
      <c r="AA73" s="817">
        <v>3589</v>
      </c>
      <c r="AB73" s="817"/>
      <c r="AC73" s="817"/>
      <c r="AD73" s="817"/>
      <c r="AE73" s="817"/>
      <c r="AF73" s="817">
        <v>3589</v>
      </c>
      <c r="AG73" s="817"/>
      <c r="AH73" s="817"/>
      <c r="AI73" s="817"/>
      <c r="AJ73" s="817"/>
      <c r="AK73" s="817">
        <v>216</v>
      </c>
      <c r="AL73" s="817"/>
      <c r="AM73" s="817"/>
      <c r="AN73" s="817"/>
      <c r="AO73" s="817"/>
      <c r="AP73" s="817" t="s">
        <v>543</v>
      </c>
      <c r="AQ73" s="817"/>
      <c r="AR73" s="817"/>
      <c r="AS73" s="817"/>
      <c r="AT73" s="817"/>
      <c r="AU73" s="817" t="s">
        <v>543</v>
      </c>
      <c r="AV73" s="817"/>
      <c r="AW73" s="817"/>
      <c r="AX73" s="817"/>
      <c r="AY73" s="817"/>
      <c r="AZ73" s="819"/>
      <c r="BA73" s="819"/>
      <c r="BB73" s="819"/>
      <c r="BC73" s="819"/>
      <c r="BD73" s="820"/>
      <c r="BE73" s="236"/>
      <c r="BF73" s="236"/>
      <c r="BG73" s="236"/>
      <c r="BH73" s="236"/>
      <c r="BI73" s="236"/>
      <c r="BJ73" s="236"/>
      <c r="BK73" s="236"/>
      <c r="BL73" s="236"/>
      <c r="BM73" s="236"/>
      <c r="BN73" s="236"/>
      <c r="BO73" s="236"/>
      <c r="BP73" s="236"/>
      <c r="BQ73" s="233">
        <v>67</v>
      </c>
      <c r="BR73" s="238"/>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2">
      <c r="A74" s="233">
        <v>7</v>
      </c>
      <c r="B74" s="860" t="s">
        <v>551</v>
      </c>
      <c r="C74" s="861" t="s">
        <v>551</v>
      </c>
      <c r="D74" s="861" t="s">
        <v>551</v>
      </c>
      <c r="E74" s="861" t="s">
        <v>551</v>
      </c>
      <c r="F74" s="861" t="s">
        <v>551</v>
      </c>
      <c r="G74" s="861" t="s">
        <v>551</v>
      </c>
      <c r="H74" s="861" t="s">
        <v>551</v>
      </c>
      <c r="I74" s="861" t="s">
        <v>551</v>
      </c>
      <c r="J74" s="861" t="s">
        <v>551</v>
      </c>
      <c r="K74" s="861" t="s">
        <v>551</v>
      </c>
      <c r="L74" s="861" t="s">
        <v>551</v>
      </c>
      <c r="M74" s="861" t="s">
        <v>551</v>
      </c>
      <c r="N74" s="861" t="s">
        <v>551</v>
      </c>
      <c r="O74" s="861" t="s">
        <v>551</v>
      </c>
      <c r="P74" s="862" t="s">
        <v>551</v>
      </c>
      <c r="Q74" s="863">
        <v>187</v>
      </c>
      <c r="R74" s="817"/>
      <c r="S74" s="817"/>
      <c r="T74" s="817"/>
      <c r="U74" s="817"/>
      <c r="V74" s="817">
        <v>162</v>
      </c>
      <c r="W74" s="817"/>
      <c r="X74" s="817"/>
      <c r="Y74" s="817"/>
      <c r="Z74" s="817"/>
      <c r="AA74" s="817">
        <v>26</v>
      </c>
      <c r="AB74" s="817"/>
      <c r="AC74" s="817"/>
      <c r="AD74" s="817"/>
      <c r="AE74" s="817"/>
      <c r="AF74" s="817">
        <v>26</v>
      </c>
      <c r="AG74" s="817"/>
      <c r="AH74" s="817"/>
      <c r="AI74" s="817"/>
      <c r="AJ74" s="817"/>
      <c r="AK74" s="817" t="s">
        <v>543</v>
      </c>
      <c r="AL74" s="817"/>
      <c r="AM74" s="817"/>
      <c r="AN74" s="817"/>
      <c r="AO74" s="817"/>
      <c r="AP74" s="817" t="s">
        <v>543</v>
      </c>
      <c r="AQ74" s="817"/>
      <c r="AR74" s="817"/>
      <c r="AS74" s="817"/>
      <c r="AT74" s="817"/>
      <c r="AU74" s="817" t="s">
        <v>543</v>
      </c>
      <c r="AV74" s="817"/>
      <c r="AW74" s="817"/>
      <c r="AX74" s="817"/>
      <c r="AY74" s="817"/>
      <c r="AZ74" s="819"/>
      <c r="BA74" s="819"/>
      <c r="BB74" s="819"/>
      <c r="BC74" s="819"/>
      <c r="BD74" s="820"/>
      <c r="BE74" s="236"/>
      <c r="BF74" s="236"/>
      <c r="BG74" s="236"/>
      <c r="BH74" s="236"/>
      <c r="BI74" s="236"/>
      <c r="BJ74" s="236"/>
      <c r="BK74" s="236"/>
      <c r="BL74" s="236"/>
      <c r="BM74" s="236"/>
      <c r="BN74" s="236"/>
      <c r="BO74" s="236"/>
      <c r="BP74" s="236"/>
      <c r="BQ74" s="233">
        <v>68</v>
      </c>
      <c r="BR74" s="238"/>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2">
      <c r="A75" s="233">
        <v>8</v>
      </c>
      <c r="B75" s="860" t="s">
        <v>552</v>
      </c>
      <c r="C75" s="861" t="s">
        <v>552</v>
      </c>
      <c r="D75" s="861" t="s">
        <v>552</v>
      </c>
      <c r="E75" s="861" t="s">
        <v>552</v>
      </c>
      <c r="F75" s="861" t="s">
        <v>552</v>
      </c>
      <c r="G75" s="861" t="s">
        <v>552</v>
      </c>
      <c r="H75" s="861" t="s">
        <v>552</v>
      </c>
      <c r="I75" s="861" t="s">
        <v>552</v>
      </c>
      <c r="J75" s="861" t="s">
        <v>552</v>
      </c>
      <c r="K75" s="861" t="s">
        <v>552</v>
      </c>
      <c r="L75" s="861" t="s">
        <v>552</v>
      </c>
      <c r="M75" s="861" t="s">
        <v>552</v>
      </c>
      <c r="N75" s="861" t="s">
        <v>552</v>
      </c>
      <c r="O75" s="861" t="s">
        <v>552</v>
      </c>
      <c r="P75" s="862" t="s">
        <v>552</v>
      </c>
      <c r="Q75" s="864">
        <v>104</v>
      </c>
      <c r="R75" s="865"/>
      <c r="S75" s="865"/>
      <c r="T75" s="865"/>
      <c r="U75" s="821"/>
      <c r="V75" s="866">
        <v>94</v>
      </c>
      <c r="W75" s="865"/>
      <c r="X75" s="865"/>
      <c r="Y75" s="865"/>
      <c r="Z75" s="821"/>
      <c r="AA75" s="866">
        <v>10</v>
      </c>
      <c r="AB75" s="865"/>
      <c r="AC75" s="865"/>
      <c r="AD75" s="865"/>
      <c r="AE75" s="821"/>
      <c r="AF75" s="866">
        <v>10</v>
      </c>
      <c r="AG75" s="865"/>
      <c r="AH75" s="865"/>
      <c r="AI75" s="865"/>
      <c r="AJ75" s="821"/>
      <c r="AK75" s="866">
        <v>1</v>
      </c>
      <c r="AL75" s="865"/>
      <c r="AM75" s="865"/>
      <c r="AN75" s="865"/>
      <c r="AO75" s="821"/>
      <c r="AP75" s="866" t="s">
        <v>543</v>
      </c>
      <c r="AQ75" s="865"/>
      <c r="AR75" s="865"/>
      <c r="AS75" s="865"/>
      <c r="AT75" s="821"/>
      <c r="AU75" s="866" t="s">
        <v>543</v>
      </c>
      <c r="AV75" s="865"/>
      <c r="AW75" s="865"/>
      <c r="AX75" s="865"/>
      <c r="AY75" s="821"/>
      <c r="AZ75" s="819"/>
      <c r="BA75" s="819"/>
      <c r="BB75" s="819"/>
      <c r="BC75" s="819"/>
      <c r="BD75" s="820"/>
      <c r="BE75" s="236"/>
      <c r="BF75" s="236"/>
      <c r="BG75" s="236"/>
      <c r="BH75" s="236"/>
      <c r="BI75" s="236"/>
      <c r="BJ75" s="236"/>
      <c r="BK75" s="236"/>
      <c r="BL75" s="236"/>
      <c r="BM75" s="236"/>
      <c r="BN75" s="236"/>
      <c r="BO75" s="236"/>
      <c r="BP75" s="236"/>
      <c r="BQ75" s="233">
        <v>69</v>
      </c>
      <c r="BR75" s="238"/>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2">
      <c r="A76" s="233">
        <v>9</v>
      </c>
      <c r="B76" s="860" t="s">
        <v>553</v>
      </c>
      <c r="C76" s="861" t="s">
        <v>553</v>
      </c>
      <c r="D76" s="861" t="s">
        <v>553</v>
      </c>
      <c r="E76" s="861" t="s">
        <v>553</v>
      </c>
      <c r="F76" s="861" t="s">
        <v>553</v>
      </c>
      <c r="G76" s="861" t="s">
        <v>553</v>
      </c>
      <c r="H76" s="861" t="s">
        <v>553</v>
      </c>
      <c r="I76" s="861" t="s">
        <v>553</v>
      </c>
      <c r="J76" s="861" t="s">
        <v>553</v>
      </c>
      <c r="K76" s="861" t="s">
        <v>553</v>
      </c>
      <c r="L76" s="861" t="s">
        <v>553</v>
      </c>
      <c r="M76" s="861" t="s">
        <v>553</v>
      </c>
      <c r="N76" s="861" t="s">
        <v>553</v>
      </c>
      <c r="O76" s="861" t="s">
        <v>553</v>
      </c>
      <c r="P76" s="862" t="s">
        <v>553</v>
      </c>
      <c r="Q76" s="864">
        <v>100</v>
      </c>
      <c r="R76" s="865"/>
      <c r="S76" s="865"/>
      <c r="T76" s="865"/>
      <c r="U76" s="821"/>
      <c r="V76" s="866">
        <v>62</v>
      </c>
      <c r="W76" s="865"/>
      <c r="X76" s="865"/>
      <c r="Y76" s="865"/>
      <c r="Z76" s="821"/>
      <c r="AA76" s="866">
        <v>37</v>
      </c>
      <c r="AB76" s="865"/>
      <c r="AC76" s="865"/>
      <c r="AD76" s="865"/>
      <c r="AE76" s="821"/>
      <c r="AF76" s="866">
        <v>37</v>
      </c>
      <c r="AG76" s="865"/>
      <c r="AH76" s="865"/>
      <c r="AI76" s="865"/>
      <c r="AJ76" s="821"/>
      <c r="AK76" s="866" t="s">
        <v>543</v>
      </c>
      <c r="AL76" s="865"/>
      <c r="AM76" s="865"/>
      <c r="AN76" s="865"/>
      <c r="AO76" s="821"/>
      <c r="AP76" s="866" t="s">
        <v>543</v>
      </c>
      <c r="AQ76" s="865"/>
      <c r="AR76" s="865"/>
      <c r="AS76" s="865"/>
      <c r="AT76" s="821"/>
      <c r="AU76" s="866" t="s">
        <v>543</v>
      </c>
      <c r="AV76" s="865"/>
      <c r="AW76" s="865"/>
      <c r="AX76" s="865"/>
      <c r="AY76" s="821"/>
      <c r="AZ76" s="819"/>
      <c r="BA76" s="819"/>
      <c r="BB76" s="819"/>
      <c r="BC76" s="819"/>
      <c r="BD76" s="820"/>
      <c r="BE76" s="236"/>
      <c r="BF76" s="236"/>
      <c r="BG76" s="236"/>
      <c r="BH76" s="236"/>
      <c r="BI76" s="236"/>
      <c r="BJ76" s="236"/>
      <c r="BK76" s="236"/>
      <c r="BL76" s="236"/>
      <c r="BM76" s="236"/>
      <c r="BN76" s="236"/>
      <c r="BO76" s="236"/>
      <c r="BP76" s="236"/>
      <c r="BQ76" s="233">
        <v>70</v>
      </c>
      <c r="BR76" s="238"/>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2">
      <c r="A77" s="233">
        <v>10</v>
      </c>
      <c r="B77" s="860" t="s">
        <v>554</v>
      </c>
      <c r="C77" s="861" t="s">
        <v>554</v>
      </c>
      <c r="D77" s="861" t="s">
        <v>554</v>
      </c>
      <c r="E77" s="861" t="s">
        <v>554</v>
      </c>
      <c r="F77" s="861" t="s">
        <v>554</v>
      </c>
      <c r="G77" s="861" t="s">
        <v>554</v>
      </c>
      <c r="H77" s="861" t="s">
        <v>554</v>
      </c>
      <c r="I77" s="861" t="s">
        <v>554</v>
      </c>
      <c r="J77" s="861" t="s">
        <v>554</v>
      </c>
      <c r="K77" s="861" t="s">
        <v>554</v>
      </c>
      <c r="L77" s="861" t="s">
        <v>554</v>
      </c>
      <c r="M77" s="861" t="s">
        <v>554</v>
      </c>
      <c r="N77" s="861" t="s">
        <v>554</v>
      </c>
      <c r="O77" s="861" t="s">
        <v>554</v>
      </c>
      <c r="P77" s="862" t="s">
        <v>554</v>
      </c>
      <c r="Q77" s="864">
        <v>2922</v>
      </c>
      <c r="R77" s="865"/>
      <c r="S77" s="865"/>
      <c r="T77" s="865"/>
      <c r="U77" s="821"/>
      <c r="V77" s="866">
        <v>2446</v>
      </c>
      <c r="W77" s="865"/>
      <c r="X77" s="865"/>
      <c r="Y77" s="865"/>
      <c r="Z77" s="821"/>
      <c r="AA77" s="866">
        <v>476</v>
      </c>
      <c r="AB77" s="865"/>
      <c r="AC77" s="865"/>
      <c r="AD77" s="865"/>
      <c r="AE77" s="821"/>
      <c r="AF77" s="866">
        <v>476</v>
      </c>
      <c r="AG77" s="865"/>
      <c r="AH77" s="865"/>
      <c r="AI77" s="865"/>
      <c r="AJ77" s="821"/>
      <c r="AK77" s="866">
        <v>58</v>
      </c>
      <c r="AL77" s="865"/>
      <c r="AM77" s="865"/>
      <c r="AN77" s="865"/>
      <c r="AO77" s="821"/>
      <c r="AP77" s="866" t="s">
        <v>543</v>
      </c>
      <c r="AQ77" s="865"/>
      <c r="AR77" s="865"/>
      <c r="AS77" s="865"/>
      <c r="AT77" s="821"/>
      <c r="AU77" s="866" t="s">
        <v>543</v>
      </c>
      <c r="AV77" s="865"/>
      <c r="AW77" s="865"/>
      <c r="AX77" s="865"/>
      <c r="AY77" s="821"/>
      <c r="AZ77" s="819"/>
      <c r="BA77" s="819"/>
      <c r="BB77" s="819"/>
      <c r="BC77" s="819"/>
      <c r="BD77" s="820"/>
      <c r="BE77" s="236"/>
      <c r="BF77" s="236"/>
      <c r="BG77" s="236"/>
      <c r="BH77" s="236"/>
      <c r="BI77" s="236"/>
      <c r="BJ77" s="236"/>
      <c r="BK77" s="236"/>
      <c r="BL77" s="236"/>
      <c r="BM77" s="236"/>
      <c r="BN77" s="236"/>
      <c r="BO77" s="236"/>
      <c r="BP77" s="236"/>
      <c r="BQ77" s="233">
        <v>71</v>
      </c>
      <c r="BR77" s="238"/>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2">
      <c r="A78" s="233">
        <v>11</v>
      </c>
      <c r="B78" s="860" t="s">
        <v>555</v>
      </c>
      <c r="C78" s="861" t="s">
        <v>555</v>
      </c>
      <c r="D78" s="861" t="s">
        <v>555</v>
      </c>
      <c r="E78" s="861" t="s">
        <v>555</v>
      </c>
      <c r="F78" s="861" t="s">
        <v>555</v>
      </c>
      <c r="G78" s="861" t="s">
        <v>555</v>
      </c>
      <c r="H78" s="861" t="s">
        <v>555</v>
      </c>
      <c r="I78" s="861" t="s">
        <v>555</v>
      </c>
      <c r="J78" s="861" t="s">
        <v>555</v>
      </c>
      <c r="K78" s="861" t="s">
        <v>555</v>
      </c>
      <c r="L78" s="861" t="s">
        <v>555</v>
      </c>
      <c r="M78" s="861" t="s">
        <v>555</v>
      </c>
      <c r="N78" s="861" t="s">
        <v>555</v>
      </c>
      <c r="O78" s="861" t="s">
        <v>555</v>
      </c>
      <c r="P78" s="862" t="s">
        <v>555</v>
      </c>
      <c r="Q78" s="863">
        <v>758421</v>
      </c>
      <c r="R78" s="817"/>
      <c r="S78" s="817"/>
      <c r="T78" s="817"/>
      <c r="U78" s="817"/>
      <c r="V78" s="817">
        <v>750353</v>
      </c>
      <c r="W78" s="817"/>
      <c r="X78" s="817"/>
      <c r="Y78" s="817"/>
      <c r="Z78" s="817"/>
      <c r="AA78" s="817">
        <v>8067</v>
      </c>
      <c r="AB78" s="817"/>
      <c r="AC78" s="817"/>
      <c r="AD78" s="817"/>
      <c r="AE78" s="817"/>
      <c r="AF78" s="817">
        <v>8067</v>
      </c>
      <c r="AG78" s="817"/>
      <c r="AH78" s="817"/>
      <c r="AI78" s="817"/>
      <c r="AJ78" s="817"/>
      <c r="AK78" s="817">
        <v>4245</v>
      </c>
      <c r="AL78" s="817"/>
      <c r="AM78" s="817"/>
      <c r="AN78" s="817"/>
      <c r="AO78" s="817"/>
      <c r="AP78" s="817" t="s">
        <v>543</v>
      </c>
      <c r="AQ78" s="817"/>
      <c r="AR78" s="817"/>
      <c r="AS78" s="817"/>
      <c r="AT78" s="817"/>
      <c r="AU78" s="817" t="s">
        <v>543</v>
      </c>
      <c r="AV78" s="817"/>
      <c r="AW78" s="817"/>
      <c r="AX78" s="817"/>
      <c r="AY78" s="817"/>
      <c r="AZ78" s="819"/>
      <c r="BA78" s="819"/>
      <c r="BB78" s="819"/>
      <c r="BC78" s="819"/>
      <c r="BD78" s="820"/>
      <c r="BE78" s="236"/>
      <c r="BF78" s="236"/>
      <c r="BG78" s="236"/>
      <c r="BH78" s="236"/>
      <c r="BI78" s="236"/>
      <c r="BJ78" s="224"/>
      <c r="BK78" s="224"/>
      <c r="BL78" s="224"/>
      <c r="BM78" s="224"/>
      <c r="BN78" s="224"/>
      <c r="BO78" s="236"/>
      <c r="BP78" s="236"/>
      <c r="BQ78" s="233">
        <v>72</v>
      </c>
      <c r="BR78" s="238"/>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2">
      <c r="A79" s="233">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6"/>
      <c r="BF79" s="236"/>
      <c r="BG79" s="236"/>
      <c r="BH79" s="236"/>
      <c r="BI79" s="236"/>
      <c r="BJ79" s="224"/>
      <c r="BK79" s="224"/>
      <c r="BL79" s="224"/>
      <c r="BM79" s="224"/>
      <c r="BN79" s="224"/>
      <c r="BO79" s="236"/>
      <c r="BP79" s="236"/>
      <c r="BQ79" s="233">
        <v>73</v>
      </c>
      <c r="BR79" s="238"/>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2">
      <c r="A80" s="233">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6"/>
      <c r="BF80" s="236"/>
      <c r="BG80" s="236"/>
      <c r="BH80" s="236"/>
      <c r="BI80" s="236"/>
      <c r="BJ80" s="236"/>
      <c r="BK80" s="236"/>
      <c r="BL80" s="236"/>
      <c r="BM80" s="236"/>
      <c r="BN80" s="236"/>
      <c r="BO80" s="236"/>
      <c r="BP80" s="236"/>
      <c r="BQ80" s="233">
        <v>74</v>
      </c>
      <c r="BR80" s="238"/>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2">
      <c r="A81" s="233">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6"/>
      <c r="BF81" s="236"/>
      <c r="BG81" s="236"/>
      <c r="BH81" s="236"/>
      <c r="BI81" s="236"/>
      <c r="BJ81" s="236"/>
      <c r="BK81" s="236"/>
      <c r="BL81" s="236"/>
      <c r="BM81" s="236"/>
      <c r="BN81" s="236"/>
      <c r="BO81" s="236"/>
      <c r="BP81" s="236"/>
      <c r="BQ81" s="233">
        <v>75</v>
      </c>
      <c r="BR81" s="238"/>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2">
      <c r="A82" s="233">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6"/>
      <c r="BF82" s="236"/>
      <c r="BG82" s="236"/>
      <c r="BH82" s="236"/>
      <c r="BI82" s="236"/>
      <c r="BJ82" s="236"/>
      <c r="BK82" s="236"/>
      <c r="BL82" s="236"/>
      <c r="BM82" s="236"/>
      <c r="BN82" s="236"/>
      <c r="BO82" s="236"/>
      <c r="BP82" s="236"/>
      <c r="BQ82" s="233">
        <v>76</v>
      </c>
      <c r="BR82" s="238"/>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2">
      <c r="A83" s="233">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6"/>
      <c r="BF83" s="236"/>
      <c r="BG83" s="236"/>
      <c r="BH83" s="236"/>
      <c r="BI83" s="236"/>
      <c r="BJ83" s="236"/>
      <c r="BK83" s="236"/>
      <c r="BL83" s="236"/>
      <c r="BM83" s="236"/>
      <c r="BN83" s="236"/>
      <c r="BO83" s="236"/>
      <c r="BP83" s="236"/>
      <c r="BQ83" s="233">
        <v>77</v>
      </c>
      <c r="BR83" s="238"/>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2">
      <c r="A84" s="233">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6"/>
      <c r="BF84" s="236"/>
      <c r="BG84" s="236"/>
      <c r="BH84" s="236"/>
      <c r="BI84" s="236"/>
      <c r="BJ84" s="236"/>
      <c r="BK84" s="236"/>
      <c r="BL84" s="236"/>
      <c r="BM84" s="236"/>
      <c r="BN84" s="236"/>
      <c r="BO84" s="236"/>
      <c r="BP84" s="236"/>
      <c r="BQ84" s="233">
        <v>78</v>
      </c>
      <c r="BR84" s="238"/>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2">
      <c r="A85" s="233">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6"/>
      <c r="BF85" s="236"/>
      <c r="BG85" s="236"/>
      <c r="BH85" s="236"/>
      <c r="BI85" s="236"/>
      <c r="BJ85" s="236"/>
      <c r="BK85" s="236"/>
      <c r="BL85" s="236"/>
      <c r="BM85" s="236"/>
      <c r="BN85" s="236"/>
      <c r="BO85" s="236"/>
      <c r="BP85" s="236"/>
      <c r="BQ85" s="233">
        <v>79</v>
      </c>
      <c r="BR85" s="238"/>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2">
      <c r="A86" s="233">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6"/>
      <c r="BF86" s="236"/>
      <c r="BG86" s="236"/>
      <c r="BH86" s="236"/>
      <c r="BI86" s="236"/>
      <c r="BJ86" s="236"/>
      <c r="BK86" s="236"/>
      <c r="BL86" s="236"/>
      <c r="BM86" s="236"/>
      <c r="BN86" s="236"/>
      <c r="BO86" s="236"/>
      <c r="BP86" s="236"/>
      <c r="BQ86" s="233">
        <v>80</v>
      </c>
      <c r="BR86" s="238"/>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2">
      <c r="A87" s="239">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6"/>
      <c r="BF87" s="236"/>
      <c r="BG87" s="236"/>
      <c r="BH87" s="236"/>
      <c r="BI87" s="236"/>
      <c r="BJ87" s="236"/>
      <c r="BK87" s="236"/>
      <c r="BL87" s="236"/>
      <c r="BM87" s="236"/>
      <c r="BN87" s="236"/>
      <c r="BO87" s="236"/>
      <c r="BP87" s="236"/>
      <c r="BQ87" s="233">
        <v>81</v>
      </c>
      <c r="BR87" s="238"/>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5">
      <c r="A88" s="235" t="s">
        <v>376</v>
      </c>
      <c r="B88" s="776" t="s">
        <v>399</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17347</v>
      </c>
      <c r="AG88" s="831"/>
      <c r="AH88" s="831"/>
      <c r="AI88" s="831"/>
      <c r="AJ88" s="831"/>
      <c r="AK88" s="828"/>
      <c r="AL88" s="828"/>
      <c r="AM88" s="828"/>
      <c r="AN88" s="828"/>
      <c r="AO88" s="828"/>
      <c r="AP88" s="831">
        <v>2705</v>
      </c>
      <c r="AQ88" s="831"/>
      <c r="AR88" s="831"/>
      <c r="AS88" s="831"/>
      <c r="AT88" s="831"/>
      <c r="AU88" s="831" t="s">
        <v>562</v>
      </c>
      <c r="AV88" s="831"/>
      <c r="AW88" s="831"/>
      <c r="AX88" s="831"/>
      <c r="AY88" s="831"/>
      <c r="AZ88" s="836"/>
      <c r="BA88" s="836"/>
      <c r="BB88" s="836"/>
      <c r="BC88" s="836"/>
      <c r="BD88" s="837"/>
      <c r="BE88" s="236"/>
      <c r="BF88" s="236"/>
      <c r="BG88" s="236"/>
      <c r="BH88" s="236"/>
      <c r="BI88" s="236"/>
      <c r="BJ88" s="236"/>
      <c r="BK88" s="236"/>
      <c r="BL88" s="236"/>
      <c r="BM88" s="236"/>
      <c r="BN88" s="236"/>
      <c r="BO88" s="236"/>
      <c r="BP88" s="236"/>
      <c r="BQ88" s="233">
        <v>82</v>
      </c>
      <c r="BR88" s="238"/>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776" t="s">
        <v>400</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10</v>
      </c>
      <c r="CS102" s="839"/>
      <c r="CT102" s="839"/>
      <c r="CU102" s="839"/>
      <c r="CV102" s="878"/>
      <c r="CW102" s="877" t="s">
        <v>544</v>
      </c>
      <c r="CX102" s="839"/>
      <c r="CY102" s="839"/>
      <c r="CZ102" s="839"/>
      <c r="DA102" s="878"/>
      <c r="DB102" s="877" t="s">
        <v>544</v>
      </c>
      <c r="DC102" s="839"/>
      <c r="DD102" s="839"/>
      <c r="DE102" s="839"/>
      <c r="DF102" s="878"/>
      <c r="DG102" s="877" t="s">
        <v>544</v>
      </c>
      <c r="DH102" s="839"/>
      <c r="DI102" s="839"/>
      <c r="DJ102" s="839"/>
      <c r="DK102" s="878"/>
      <c r="DL102" s="877" t="s">
        <v>544</v>
      </c>
      <c r="DM102" s="839"/>
      <c r="DN102" s="839"/>
      <c r="DO102" s="839"/>
      <c r="DP102" s="878"/>
      <c r="DQ102" s="877" t="s">
        <v>544</v>
      </c>
      <c r="DR102" s="839"/>
      <c r="DS102" s="839"/>
      <c r="DT102" s="839"/>
      <c r="DU102" s="878"/>
      <c r="DV102" s="776"/>
      <c r="DW102" s="777"/>
      <c r="DX102" s="777"/>
      <c r="DY102" s="777"/>
      <c r="DZ102" s="901"/>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02" t="s">
        <v>401</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03" t="s">
        <v>402</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04" t="s">
        <v>405</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406</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2">
      <c r="A109" s="899" t="s">
        <v>407</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408</v>
      </c>
      <c r="AB109" s="880"/>
      <c r="AC109" s="880"/>
      <c r="AD109" s="880"/>
      <c r="AE109" s="881"/>
      <c r="AF109" s="879" t="s">
        <v>409</v>
      </c>
      <c r="AG109" s="880"/>
      <c r="AH109" s="880"/>
      <c r="AI109" s="880"/>
      <c r="AJ109" s="881"/>
      <c r="AK109" s="879" t="s">
        <v>294</v>
      </c>
      <c r="AL109" s="880"/>
      <c r="AM109" s="880"/>
      <c r="AN109" s="880"/>
      <c r="AO109" s="881"/>
      <c r="AP109" s="879" t="s">
        <v>410</v>
      </c>
      <c r="AQ109" s="880"/>
      <c r="AR109" s="880"/>
      <c r="AS109" s="880"/>
      <c r="AT109" s="882"/>
      <c r="AU109" s="899" t="s">
        <v>407</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408</v>
      </c>
      <c r="BR109" s="880"/>
      <c r="BS109" s="880"/>
      <c r="BT109" s="880"/>
      <c r="BU109" s="881"/>
      <c r="BV109" s="879" t="s">
        <v>409</v>
      </c>
      <c r="BW109" s="880"/>
      <c r="BX109" s="880"/>
      <c r="BY109" s="880"/>
      <c r="BZ109" s="881"/>
      <c r="CA109" s="879" t="s">
        <v>294</v>
      </c>
      <c r="CB109" s="880"/>
      <c r="CC109" s="880"/>
      <c r="CD109" s="880"/>
      <c r="CE109" s="881"/>
      <c r="CF109" s="900" t="s">
        <v>410</v>
      </c>
      <c r="CG109" s="900"/>
      <c r="CH109" s="900"/>
      <c r="CI109" s="900"/>
      <c r="CJ109" s="900"/>
      <c r="CK109" s="879" t="s">
        <v>411</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408</v>
      </c>
      <c r="DH109" s="880"/>
      <c r="DI109" s="880"/>
      <c r="DJ109" s="880"/>
      <c r="DK109" s="881"/>
      <c r="DL109" s="879" t="s">
        <v>409</v>
      </c>
      <c r="DM109" s="880"/>
      <c r="DN109" s="880"/>
      <c r="DO109" s="880"/>
      <c r="DP109" s="881"/>
      <c r="DQ109" s="879" t="s">
        <v>294</v>
      </c>
      <c r="DR109" s="880"/>
      <c r="DS109" s="880"/>
      <c r="DT109" s="880"/>
      <c r="DU109" s="881"/>
      <c r="DV109" s="879" t="s">
        <v>410</v>
      </c>
      <c r="DW109" s="880"/>
      <c r="DX109" s="880"/>
      <c r="DY109" s="880"/>
      <c r="DZ109" s="882"/>
    </row>
    <row r="110" spans="1:131" s="224" customFormat="1" ht="26.25" customHeight="1" x14ac:dyDescent="0.2">
      <c r="A110" s="883" t="s">
        <v>412</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2129423</v>
      </c>
      <c r="AB110" s="887"/>
      <c r="AC110" s="887"/>
      <c r="AD110" s="887"/>
      <c r="AE110" s="888"/>
      <c r="AF110" s="889">
        <v>2192133</v>
      </c>
      <c r="AG110" s="887"/>
      <c r="AH110" s="887"/>
      <c r="AI110" s="887"/>
      <c r="AJ110" s="888"/>
      <c r="AK110" s="889">
        <v>2350183</v>
      </c>
      <c r="AL110" s="887"/>
      <c r="AM110" s="887"/>
      <c r="AN110" s="887"/>
      <c r="AO110" s="888"/>
      <c r="AP110" s="890">
        <v>13.8</v>
      </c>
      <c r="AQ110" s="891"/>
      <c r="AR110" s="891"/>
      <c r="AS110" s="891"/>
      <c r="AT110" s="892"/>
      <c r="AU110" s="893" t="s">
        <v>69</v>
      </c>
      <c r="AV110" s="894"/>
      <c r="AW110" s="894"/>
      <c r="AX110" s="894"/>
      <c r="AY110" s="894"/>
      <c r="AZ110" s="916" t="s">
        <v>413</v>
      </c>
      <c r="BA110" s="884"/>
      <c r="BB110" s="884"/>
      <c r="BC110" s="884"/>
      <c r="BD110" s="884"/>
      <c r="BE110" s="884"/>
      <c r="BF110" s="884"/>
      <c r="BG110" s="884"/>
      <c r="BH110" s="884"/>
      <c r="BI110" s="884"/>
      <c r="BJ110" s="884"/>
      <c r="BK110" s="884"/>
      <c r="BL110" s="884"/>
      <c r="BM110" s="884"/>
      <c r="BN110" s="884"/>
      <c r="BO110" s="884"/>
      <c r="BP110" s="885"/>
      <c r="BQ110" s="917">
        <v>21162342</v>
      </c>
      <c r="BR110" s="918"/>
      <c r="BS110" s="918"/>
      <c r="BT110" s="918"/>
      <c r="BU110" s="918"/>
      <c r="BV110" s="918">
        <v>21660326</v>
      </c>
      <c r="BW110" s="918"/>
      <c r="BX110" s="918"/>
      <c r="BY110" s="918"/>
      <c r="BZ110" s="918"/>
      <c r="CA110" s="918">
        <v>20506960</v>
      </c>
      <c r="CB110" s="918"/>
      <c r="CC110" s="918"/>
      <c r="CD110" s="918"/>
      <c r="CE110" s="918"/>
      <c r="CF110" s="931">
        <v>120.1</v>
      </c>
      <c r="CG110" s="932"/>
      <c r="CH110" s="932"/>
      <c r="CI110" s="932"/>
      <c r="CJ110" s="932"/>
      <c r="CK110" s="933" t="s">
        <v>414</v>
      </c>
      <c r="CL110" s="934"/>
      <c r="CM110" s="916" t="s">
        <v>415</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24" customFormat="1" ht="26.25" customHeight="1" x14ac:dyDescent="0.2">
      <c r="A111" s="921" t="s">
        <v>416</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417</v>
      </c>
      <c r="BA111" s="910"/>
      <c r="BB111" s="910"/>
      <c r="BC111" s="910"/>
      <c r="BD111" s="910"/>
      <c r="BE111" s="910"/>
      <c r="BF111" s="910"/>
      <c r="BG111" s="910"/>
      <c r="BH111" s="910"/>
      <c r="BI111" s="910"/>
      <c r="BJ111" s="910"/>
      <c r="BK111" s="910"/>
      <c r="BL111" s="910"/>
      <c r="BM111" s="910"/>
      <c r="BN111" s="910"/>
      <c r="BO111" s="910"/>
      <c r="BP111" s="911"/>
      <c r="BQ111" s="912">
        <v>418706</v>
      </c>
      <c r="BR111" s="913"/>
      <c r="BS111" s="913"/>
      <c r="BT111" s="913"/>
      <c r="BU111" s="913"/>
      <c r="BV111" s="913">
        <v>360286</v>
      </c>
      <c r="BW111" s="913"/>
      <c r="BX111" s="913"/>
      <c r="BY111" s="913"/>
      <c r="BZ111" s="913"/>
      <c r="CA111" s="913">
        <v>799449</v>
      </c>
      <c r="CB111" s="913"/>
      <c r="CC111" s="913"/>
      <c r="CD111" s="913"/>
      <c r="CE111" s="913"/>
      <c r="CF111" s="907">
        <v>4.7</v>
      </c>
      <c r="CG111" s="908"/>
      <c r="CH111" s="908"/>
      <c r="CI111" s="908"/>
      <c r="CJ111" s="908"/>
      <c r="CK111" s="935"/>
      <c r="CL111" s="936"/>
      <c r="CM111" s="909" t="s">
        <v>418</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4" customFormat="1" ht="26.25" customHeight="1" x14ac:dyDescent="0.2">
      <c r="A112" s="939" t="s">
        <v>419</v>
      </c>
      <c r="B112" s="940"/>
      <c r="C112" s="910" t="s">
        <v>420</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421</v>
      </c>
      <c r="BA112" s="910"/>
      <c r="BB112" s="910"/>
      <c r="BC112" s="910"/>
      <c r="BD112" s="910"/>
      <c r="BE112" s="910"/>
      <c r="BF112" s="910"/>
      <c r="BG112" s="910"/>
      <c r="BH112" s="910"/>
      <c r="BI112" s="910"/>
      <c r="BJ112" s="910"/>
      <c r="BK112" s="910"/>
      <c r="BL112" s="910"/>
      <c r="BM112" s="910"/>
      <c r="BN112" s="910"/>
      <c r="BO112" s="910"/>
      <c r="BP112" s="911"/>
      <c r="BQ112" s="912">
        <v>1076543</v>
      </c>
      <c r="BR112" s="913"/>
      <c r="BS112" s="913"/>
      <c r="BT112" s="913"/>
      <c r="BU112" s="913"/>
      <c r="BV112" s="913">
        <v>1124416</v>
      </c>
      <c r="BW112" s="913"/>
      <c r="BX112" s="913"/>
      <c r="BY112" s="913"/>
      <c r="BZ112" s="913"/>
      <c r="CA112" s="913">
        <v>1001832</v>
      </c>
      <c r="CB112" s="913"/>
      <c r="CC112" s="913"/>
      <c r="CD112" s="913"/>
      <c r="CE112" s="913"/>
      <c r="CF112" s="907">
        <v>5.9</v>
      </c>
      <c r="CG112" s="908"/>
      <c r="CH112" s="908"/>
      <c r="CI112" s="908"/>
      <c r="CJ112" s="908"/>
      <c r="CK112" s="935"/>
      <c r="CL112" s="936"/>
      <c r="CM112" s="909" t="s">
        <v>422</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24" customFormat="1" ht="26.25" customHeight="1" x14ac:dyDescent="0.2">
      <c r="A113" s="941"/>
      <c r="B113" s="942"/>
      <c r="C113" s="910" t="s">
        <v>423</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119522</v>
      </c>
      <c r="AB113" s="925"/>
      <c r="AC113" s="925"/>
      <c r="AD113" s="925"/>
      <c r="AE113" s="926"/>
      <c r="AF113" s="927">
        <v>139032</v>
      </c>
      <c r="AG113" s="925"/>
      <c r="AH113" s="925"/>
      <c r="AI113" s="925"/>
      <c r="AJ113" s="926"/>
      <c r="AK113" s="927">
        <v>109328</v>
      </c>
      <c r="AL113" s="925"/>
      <c r="AM113" s="925"/>
      <c r="AN113" s="925"/>
      <c r="AO113" s="926"/>
      <c r="AP113" s="928">
        <v>0.6</v>
      </c>
      <c r="AQ113" s="929"/>
      <c r="AR113" s="929"/>
      <c r="AS113" s="929"/>
      <c r="AT113" s="930"/>
      <c r="AU113" s="895"/>
      <c r="AV113" s="896"/>
      <c r="AW113" s="896"/>
      <c r="AX113" s="896"/>
      <c r="AY113" s="896"/>
      <c r="AZ113" s="909" t="s">
        <v>424</v>
      </c>
      <c r="BA113" s="910"/>
      <c r="BB113" s="910"/>
      <c r="BC113" s="910"/>
      <c r="BD113" s="910"/>
      <c r="BE113" s="910"/>
      <c r="BF113" s="910"/>
      <c r="BG113" s="910"/>
      <c r="BH113" s="910"/>
      <c r="BI113" s="910"/>
      <c r="BJ113" s="910"/>
      <c r="BK113" s="910"/>
      <c r="BL113" s="910"/>
      <c r="BM113" s="910"/>
      <c r="BN113" s="910"/>
      <c r="BO113" s="910"/>
      <c r="BP113" s="911"/>
      <c r="BQ113" s="912" t="s">
        <v>122</v>
      </c>
      <c r="BR113" s="913"/>
      <c r="BS113" s="913"/>
      <c r="BT113" s="913"/>
      <c r="BU113" s="913"/>
      <c r="BV113" s="913" t="s">
        <v>122</v>
      </c>
      <c r="BW113" s="913"/>
      <c r="BX113" s="913"/>
      <c r="BY113" s="913"/>
      <c r="BZ113" s="913"/>
      <c r="CA113" s="913" t="s">
        <v>122</v>
      </c>
      <c r="CB113" s="913"/>
      <c r="CC113" s="913"/>
      <c r="CD113" s="913"/>
      <c r="CE113" s="913"/>
      <c r="CF113" s="907" t="s">
        <v>122</v>
      </c>
      <c r="CG113" s="908"/>
      <c r="CH113" s="908"/>
      <c r="CI113" s="908"/>
      <c r="CJ113" s="908"/>
      <c r="CK113" s="935"/>
      <c r="CL113" s="936"/>
      <c r="CM113" s="909" t="s">
        <v>425</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4" customFormat="1" ht="26.25" customHeight="1" x14ac:dyDescent="0.2">
      <c r="A114" s="941"/>
      <c r="B114" s="942"/>
      <c r="C114" s="910" t="s">
        <v>426</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16</v>
      </c>
      <c r="AB114" s="946"/>
      <c r="AC114" s="946"/>
      <c r="AD114" s="946"/>
      <c r="AE114" s="947"/>
      <c r="AF114" s="948">
        <v>19</v>
      </c>
      <c r="AG114" s="946"/>
      <c r="AH114" s="946"/>
      <c r="AI114" s="946"/>
      <c r="AJ114" s="947"/>
      <c r="AK114" s="948">
        <v>15</v>
      </c>
      <c r="AL114" s="946"/>
      <c r="AM114" s="946"/>
      <c r="AN114" s="946"/>
      <c r="AO114" s="947"/>
      <c r="AP114" s="949">
        <v>0</v>
      </c>
      <c r="AQ114" s="950"/>
      <c r="AR114" s="950"/>
      <c r="AS114" s="950"/>
      <c r="AT114" s="951"/>
      <c r="AU114" s="895"/>
      <c r="AV114" s="896"/>
      <c r="AW114" s="896"/>
      <c r="AX114" s="896"/>
      <c r="AY114" s="896"/>
      <c r="AZ114" s="909" t="s">
        <v>427</v>
      </c>
      <c r="BA114" s="910"/>
      <c r="BB114" s="910"/>
      <c r="BC114" s="910"/>
      <c r="BD114" s="910"/>
      <c r="BE114" s="910"/>
      <c r="BF114" s="910"/>
      <c r="BG114" s="910"/>
      <c r="BH114" s="910"/>
      <c r="BI114" s="910"/>
      <c r="BJ114" s="910"/>
      <c r="BK114" s="910"/>
      <c r="BL114" s="910"/>
      <c r="BM114" s="910"/>
      <c r="BN114" s="910"/>
      <c r="BO114" s="910"/>
      <c r="BP114" s="911"/>
      <c r="BQ114" s="912">
        <v>2263027</v>
      </c>
      <c r="BR114" s="913"/>
      <c r="BS114" s="913"/>
      <c r="BT114" s="913"/>
      <c r="BU114" s="913"/>
      <c r="BV114" s="913">
        <v>2149520</v>
      </c>
      <c r="BW114" s="913"/>
      <c r="BX114" s="913"/>
      <c r="BY114" s="913"/>
      <c r="BZ114" s="913"/>
      <c r="CA114" s="913">
        <v>2199342</v>
      </c>
      <c r="CB114" s="913"/>
      <c r="CC114" s="913"/>
      <c r="CD114" s="913"/>
      <c r="CE114" s="913"/>
      <c r="CF114" s="907">
        <v>12.9</v>
      </c>
      <c r="CG114" s="908"/>
      <c r="CH114" s="908"/>
      <c r="CI114" s="908"/>
      <c r="CJ114" s="908"/>
      <c r="CK114" s="935"/>
      <c r="CL114" s="936"/>
      <c r="CM114" s="909" t="s">
        <v>428</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25" customHeight="1" x14ac:dyDescent="0.2">
      <c r="A115" s="941"/>
      <c r="B115" s="942"/>
      <c r="C115" s="910" t="s">
        <v>429</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778</v>
      </c>
      <c r="AB115" s="925"/>
      <c r="AC115" s="925"/>
      <c r="AD115" s="925"/>
      <c r="AE115" s="926"/>
      <c r="AF115" s="927">
        <v>778</v>
      </c>
      <c r="AG115" s="925"/>
      <c r="AH115" s="925"/>
      <c r="AI115" s="925"/>
      <c r="AJ115" s="926"/>
      <c r="AK115" s="927">
        <v>778</v>
      </c>
      <c r="AL115" s="925"/>
      <c r="AM115" s="925"/>
      <c r="AN115" s="925"/>
      <c r="AO115" s="926"/>
      <c r="AP115" s="928">
        <v>0</v>
      </c>
      <c r="AQ115" s="929"/>
      <c r="AR115" s="929"/>
      <c r="AS115" s="929"/>
      <c r="AT115" s="930"/>
      <c r="AU115" s="895"/>
      <c r="AV115" s="896"/>
      <c r="AW115" s="896"/>
      <c r="AX115" s="896"/>
      <c r="AY115" s="896"/>
      <c r="AZ115" s="909" t="s">
        <v>430</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431</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24" customFormat="1" ht="26.25" customHeight="1" x14ac:dyDescent="0.2">
      <c r="A116" s="943"/>
      <c r="B116" s="944"/>
      <c r="C116" s="952" t="s">
        <v>432</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433</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434</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24"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435</v>
      </c>
      <c r="Z117" s="881"/>
      <c r="AA117" s="965">
        <v>2249739</v>
      </c>
      <c r="AB117" s="966"/>
      <c r="AC117" s="966"/>
      <c r="AD117" s="966"/>
      <c r="AE117" s="967"/>
      <c r="AF117" s="968">
        <v>2331962</v>
      </c>
      <c r="AG117" s="966"/>
      <c r="AH117" s="966"/>
      <c r="AI117" s="966"/>
      <c r="AJ117" s="967"/>
      <c r="AK117" s="968">
        <v>2460304</v>
      </c>
      <c r="AL117" s="966"/>
      <c r="AM117" s="966"/>
      <c r="AN117" s="966"/>
      <c r="AO117" s="967"/>
      <c r="AP117" s="969"/>
      <c r="AQ117" s="970"/>
      <c r="AR117" s="970"/>
      <c r="AS117" s="970"/>
      <c r="AT117" s="971"/>
      <c r="AU117" s="895"/>
      <c r="AV117" s="896"/>
      <c r="AW117" s="896"/>
      <c r="AX117" s="896"/>
      <c r="AY117" s="896"/>
      <c r="AZ117" s="961" t="s">
        <v>436</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437</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4" customFormat="1" ht="26.25" customHeight="1" x14ac:dyDescent="0.2">
      <c r="A118" s="899" t="s">
        <v>411</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408</v>
      </c>
      <c r="AB118" s="880"/>
      <c r="AC118" s="880"/>
      <c r="AD118" s="880"/>
      <c r="AE118" s="881"/>
      <c r="AF118" s="879" t="s">
        <v>409</v>
      </c>
      <c r="AG118" s="880"/>
      <c r="AH118" s="880"/>
      <c r="AI118" s="880"/>
      <c r="AJ118" s="881"/>
      <c r="AK118" s="879" t="s">
        <v>294</v>
      </c>
      <c r="AL118" s="880"/>
      <c r="AM118" s="880"/>
      <c r="AN118" s="880"/>
      <c r="AO118" s="881"/>
      <c r="AP118" s="957" t="s">
        <v>410</v>
      </c>
      <c r="AQ118" s="958"/>
      <c r="AR118" s="958"/>
      <c r="AS118" s="958"/>
      <c r="AT118" s="959"/>
      <c r="AU118" s="895"/>
      <c r="AV118" s="896"/>
      <c r="AW118" s="896"/>
      <c r="AX118" s="896"/>
      <c r="AY118" s="896"/>
      <c r="AZ118" s="960" t="s">
        <v>438</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439</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25" customHeight="1" x14ac:dyDescent="0.2">
      <c r="A119" s="1043" t="s">
        <v>414</v>
      </c>
      <c r="B119" s="934"/>
      <c r="C119" s="916" t="s">
        <v>415</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47" t="s">
        <v>177</v>
      </c>
      <c r="BA119" s="247"/>
      <c r="BB119" s="247"/>
      <c r="BC119" s="247"/>
      <c r="BD119" s="247"/>
      <c r="BE119" s="247"/>
      <c r="BF119" s="247"/>
      <c r="BG119" s="247"/>
      <c r="BH119" s="247"/>
      <c r="BI119" s="247"/>
      <c r="BJ119" s="247"/>
      <c r="BK119" s="247"/>
      <c r="BL119" s="247"/>
      <c r="BM119" s="247"/>
      <c r="BN119" s="247"/>
      <c r="BO119" s="964" t="s">
        <v>440</v>
      </c>
      <c r="BP119" s="992"/>
      <c r="BQ119" s="986">
        <v>24920618</v>
      </c>
      <c r="BR119" s="987"/>
      <c r="BS119" s="987"/>
      <c r="BT119" s="987"/>
      <c r="BU119" s="987"/>
      <c r="BV119" s="987">
        <v>25294548</v>
      </c>
      <c r="BW119" s="987"/>
      <c r="BX119" s="987"/>
      <c r="BY119" s="987"/>
      <c r="BZ119" s="987"/>
      <c r="CA119" s="987">
        <v>24507583</v>
      </c>
      <c r="CB119" s="987"/>
      <c r="CC119" s="987"/>
      <c r="CD119" s="987"/>
      <c r="CE119" s="987"/>
      <c r="CF119" s="988"/>
      <c r="CG119" s="989"/>
      <c r="CH119" s="989"/>
      <c r="CI119" s="989"/>
      <c r="CJ119" s="990"/>
      <c r="CK119" s="937"/>
      <c r="CL119" s="938"/>
      <c r="CM119" s="960" t="s">
        <v>441</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418706</v>
      </c>
      <c r="DH119" s="973"/>
      <c r="DI119" s="973"/>
      <c r="DJ119" s="973"/>
      <c r="DK119" s="974"/>
      <c r="DL119" s="972">
        <v>360286</v>
      </c>
      <c r="DM119" s="973"/>
      <c r="DN119" s="973"/>
      <c r="DO119" s="973"/>
      <c r="DP119" s="974"/>
      <c r="DQ119" s="972">
        <v>799449</v>
      </c>
      <c r="DR119" s="973"/>
      <c r="DS119" s="973"/>
      <c r="DT119" s="973"/>
      <c r="DU119" s="974"/>
      <c r="DV119" s="975">
        <v>4.7</v>
      </c>
      <c r="DW119" s="976"/>
      <c r="DX119" s="976"/>
      <c r="DY119" s="976"/>
      <c r="DZ119" s="977"/>
    </row>
    <row r="120" spans="1:130" s="224" customFormat="1" ht="26.25" customHeight="1" x14ac:dyDescent="0.2">
      <c r="A120" s="1044"/>
      <c r="B120" s="936"/>
      <c r="C120" s="909" t="s">
        <v>418</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442</v>
      </c>
      <c r="AV120" s="979"/>
      <c r="AW120" s="979"/>
      <c r="AX120" s="979"/>
      <c r="AY120" s="980"/>
      <c r="AZ120" s="916" t="s">
        <v>443</v>
      </c>
      <c r="BA120" s="884"/>
      <c r="BB120" s="884"/>
      <c r="BC120" s="884"/>
      <c r="BD120" s="884"/>
      <c r="BE120" s="884"/>
      <c r="BF120" s="884"/>
      <c r="BG120" s="884"/>
      <c r="BH120" s="884"/>
      <c r="BI120" s="884"/>
      <c r="BJ120" s="884"/>
      <c r="BK120" s="884"/>
      <c r="BL120" s="884"/>
      <c r="BM120" s="884"/>
      <c r="BN120" s="884"/>
      <c r="BO120" s="884"/>
      <c r="BP120" s="885"/>
      <c r="BQ120" s="917">
        <v>11675584</v>
      </c>
      <c r="BR120" s="918"/>
      <c r="BS120" s="918"/>
      <c r="BT120" s="918"/>
      <c r="BU120" s="918"/>
      <c r="BV120" s="918">
        <v>12581071</v>
      </c>
      <c r="BW120" s="918"/>
      <c r="BX120" s="918"/>
      <c r="BY120" s="918"/>
      <c r="BZ120" s="918"/>
      <c r="CA120" s="918">
        <v>12799807</v>
      </c>
      <c r="CB120" s="918"/>
      <c r="CC120" s="918"/>
      <c r="CD120" s="918"/>
      <c r="CE120" s="918"/>
      <c r="CF120" s="931">
        <v>75</v>
      </c>
      <c r="CG120" s="932"/>
      <c r="CH120" s="932"/>
      <c r="CI120" s="932"/>
      <c r="CJ120" s="932"/>
      <c r="CK120" s="993" t="s">
        <v>444</v>
      </c>
      <c r="CL120" s="994"/>
      <c r="CM120" s="994"/>
      <c r="CN120" s="994"/>
      <c r="CO120" s="995"/>
      <c r="CP120" s="1001" t="s">
        <v>393</v>
      </c>
      <c r="CQ120" s="1002"/>
      <c r="CR120" s="1002"/>
      <c r="CS120" s="1002"/>
      <c r="CT120" s="1002"/>
      <c r="CU120" s="1002"/>
      <c r="CV120" s="1002"/>
      <c r="CW120" s="1002"/>
      <c r="CX120" s="1002"/>
      <c r="CY120" s="1002"/>
      <c r="CZ120" s="1002"/>
      <c r="DA120" s="1002"/>
      <c r="DB120" s="1002"/>
      <c r="DC120" s="1002"/>
      <c r="DD120" s="1002"/>
      <c r="DE120" s="1002"/>
      <c r="DF120" s="1003"/>
      <c r="DG120" s="917">
        <v>1076543</v>
      </c>
      <c r="DH120" s="918"/>
      <c r="DI120" s="918"/>
      <c r="DJ120" s="918"/>
      <c r="DK120" s="918"/>
      <c r="DL120" s="918">
        <v>1124416</v>
      </c>
      <c r="DM120" s="918"/>
      <c r="DN120" s="918"/>
      <c r="DO120" s="918"/>
      <c r="DP120" s="918"/>
      <c r="DQ120" s="918">
        <v>1001832</v>
      </c>
      <c r="DR120" s="918"/>
      <c r="DS120" s="918"/>
      <c r="DT120" s="918"/>
      <c r="DU120" s="918"/>
      <c r="DV120" s="919">
        <v>5.9</v>
      </c>
      <c r="DW120" s="919"/>
      <c r="DX120" s="919"/>
      <c r="DY120" s="919"/>
      <c r="DZ120" s="920"/>
    </row>
    <row r="121" spans="1:130" s="224" customFormat="1" ht="26.25" customHeight="1" x14ac:dyDescent="0.2">
      <c r="A121" s="1044"/>
      <c r="B121" s="936"/>
      <c r="C121" s="961" t="s">
        <v>445</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v>778</v>
      </c>
      <c r="AB121" s="946"/>
      <c r="AC121" s="946"/>
      <c r="AD121" s="946"/>
      <c r="AE121" s="947"/>
      <c r="AF121" s="948">
        <v>778</v>
      </c>
      <c r="AG121" s="946"/>
      <c r="AH121" s="946"/>
      <c r="AI121" s="946"/>
      <c r="AJ121" s="947"/>
      <c r="AK121" s="948">
        <v>778</v>
      </c>
      <c r="AL121" s="946"/>
      <c r="AM121" s="946"/>
      <c r="AN121" s="946"/>
      <c r="AO121" s="947"/>
      <c r="AP121" s="949">
        <v>0</v>
      </c>
      <c r="AQ121" s="950"/>
      <c r="AR121" s="950"/>
      <c r="AS121" s="950"/>
      <c r="AT121" s="951"/>
      <c r="AU121" s="981"/>
      <c r="AV121" s="982"/>
      <c r="AW121" s="982"/>
      <c r="AX121" s="982"/>
      <c r="AY121" s="983"/>
      <c r="AZ121" s="909" t="s">
        <v>446</v>
      </c>
      <c r="BA121" s="910"/>
      <c r="BB121" s="910"/>
      <c r="BC121" s="910"/>
      <c r="BD121" s="910"/>
      <c r="BE121" s="910"/>
      <c r="BF121" s="910"/>
      <c r="BG121" s="910"/>
      <c r="BH121" s="910"/>
      <c r="BI121" s="910"/>
      <c r="BJ121" s="910"/>
      <c r="BK121" s="910"/>
      <c r="BL121" s="910"/>
      <c r="BM121" s="910"/>
      <c r="BN121" s="910"/>
      <c r="BO121" s="910"/>
      <c r="BP121" s="911"/>
      <c r="BQ121" s="912">
        <v>2157775</v>
      </c>
      <c r="BR121" s="913"/>
      <c r="BS121" s="913"/>
      <c r="BT121" s="913"/>
      <c r="BU121" s="913"/>
      <c r="BV121" s="913">
        <v>1833346</v>
      </c>
      <c r="BW121" s="913"/>
      <c r="BX121" s="913"/>
      <c r="BY121" s="913"/>
      <c r="BZ121" s="913"/>
      <c r="CA121" s="913">
        <v>1631731</v>
      </c>
      <c r="CB121" s="913"/>
      <c r="CC121" s="913"/>
      <c r="CD121" s="913"/>
      <c r="CE121" s="913"/>
      <c r="CF121" s="907">
        <v>9.6</v>
      </c>
      <c r="CG121" s="908"/>
      <c r="CH121" s="908"/>
      <c r="CI121" s="908"/>
      <c r="CJ121" s="908"/>
      <c r="CK121" s="996"/>
      <c r="CL121" s="997"/>
      <c r="CM121" s="997"/>
      <c r="CN121" s="997"/>
      <c r="CO121" s="998"/>
      <c r="CP121" s="1006" t="s">
        <v>389</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24" customFormat="1" ht="26.25" customHeight="1" x14ac:dyDescent="0.2">
      <c r="A122" s="1044"/>
      <c r="B122" s="936"/>
      <c r="C122" s="909" t="s">
        <v>428</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447</v>
      </c>
      <c r="BA122" s="952"/>
      <c r="BB122" s="952"/>
      <c r="BC122" s="952"/>
      <c r="BD122" s="952"/>
      <c r="BE122" s="952"/>
      <c r="BF122" s="952"/>
      <c r="BG122" s="952"/>
      <c r="BH122" s="952"/>
      <c r="BI122" s="952"/>
      <c r="BJ122" s="952"/>
      <c r="BK122" s="952"/>
      <c r="BL122" s="952"/>
      <c r="BM122" s="952"/>
      <c r="BN122" s="952"/>
      <c r="BO122" s="952"/>
      <c r="BP122" s="953"/>
      <c r="BQ122" s="986">
        <v>19163791</v>
      </c>
      <c r="BR122" s="987"/>
      <c r="BS122" s="987"/>
      <c r="BT122" s="987"/>
      <c r="BU122" s="987"/>
      <c r="BV122" s="987">
        <v>18660982</v>
      </c>
      <c r="BW122" s="987"/>
      <c r="BX122" s="987"/>
      <c r="BY122" s="987"/>
      <c r="BZ122" s="987"/>
      <c r="CA122" s="987">
        <v>17811876</v>
      </c>
      <c r="CB122" s="987"/>
      <c r="CC122" s="987"/>
      <c r="CD122" s="987"/>
      <c r="CE122" s="987"/>
      <c r="CF122" s="1004">
        <v>104.3</v>
      </c>
      <c r="CG122" s="1005"/>
      <c r="CH122" s="1005"/>
      <c r="CI122" s="1005"/>
      <c r="CJ122" s="1005"/>
      <c r="CK122" s="996"/>
      <c r="CL122" s="997"/>
      <c r="CM122" s="997"/>
      <c r="CN122" s="997"/>
      <c r="CO122" s="998"/>
      <c r="CP122" s="1006" t="s">
        <v>390</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24" customFormat="1" ht="26.25" customHeight="1" x14ac:dyDescent="0.2">
      <c r="A123" s="1044"/>
      <c r="B123" s="936"/>
      <c r="C123" s="909" t="s">
        <v>434</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47" t="s">
        <v>177</v>
      </c>
      <c r="BA123" s="247"/>
      <c r="BB123" s="247"/>
      <c r="BC123" s="247"/>
      <c r="BD123" s="247"/>
      <c r="BE123" s="247"/>
      <c r="BF123" s="247"/>
      <c r="BG123" s="247"/>
      <c r="BH123" s="247"/>
      <c r="BI123" s="247"/>
      <c r="BJ123" s="247"/>
      <c r="BK123" s="247"/>
      <c r="BL123" s="247"/>
      <c r="BM123" s="247"/>
      <c r="BN123" s="247"/>
      <c r="BO123" s="964" t="s">
        <v>448</v>
      </c>
      <c r="BP123" s="992"/>
      <c r="BQ123" s="1050">
        <v>32997150</v>
      </c>
      <c r="BR123" s="1051"/>
      <c r="BS123" s="1051"/>
      <c r="BT123" s="1051"/>
      <c r="BU123" s="1051"/>
      <c r="BV123" s="1051">
        <v>33075399</v>
      </c>
      <c r="BW123" s="1051"/>
      <c r="BX123" s="1051"/>
      <c r="BY123" s="1051"/>
      <c r="BZ123" s="1051"/>
      <c r="CA123" s="1051">
        <v>32243414</v>
      </c>
      <c r="CB123" s="1051"/>
      <c r="CC123" s="1051"/>
      <c r="CD123" s="1051"/>
      <c r="CE123" s="1051"/>
      <c r="CF123" s="988"/>
      <c r="CG123" s="989"/>
      <c r="CH123" s="989"/>
      <c r="CI123" s="989"/>
      <c r="CJ123" s="990"/>
      <c r="CK123" s="996"/>
      <c r="CL123" s="997"/>
      <c r="CM123" s="997"/>
      <c r="CN123" s="997"/>
      <c r="CO123" s="998"/>
      <c r="CP123" s="1006" t="s">
        <v>388</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24" customFormat="1" ht="26.25" customHeight="1" thickBot="1" x14ac:dyDescent="0.25">
      <c r="A124" s="1044"/>
      <c r="B124" s="936"/>
      <c r="C124" s="909" t="s">
        <v>437</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449</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450</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24" customFormat="1" ht="26.25" customHeight="1" x14ac:dyDescent="0.2">
      <c r="A125" s="1044"/>
      <c r="B125" s="936"/>
      <c r="C125" s="909" t="s">
        <v>439</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451</v>
      </c>
      <c r="CL125" s="994"/>
      <c r="CM125" s="994"/>
      <c r="CN125" s="994"/>
      <c r="CO125" s="995"/>
      <c r="CP125" s="916" t="s">
        <v>452</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25" customHeight="1" thickBot="1" x14ac:dyDescent="0.25">
      <c r="A126" s="1044"/>
      <c r="B126" s="936"/>
      <c r="C126" s="909" t="s">
        <v>441</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453</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4" customFormat="1" ht="26.25" customHeight="1" x14ac:dyDescent="0.2">
      <c r="A127" s="1045"/>
      <c r="B127" s="938"/>
      <c r="C127" s="960" t="s">
        <v>454</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26"/>
      <c r="AV127" s="226"/>
      <c r="AW127" s="226"/>
      <c r="AX127" s="1018" t="s">
        <v>455</v>
      </c>
      <c r="AY127" s="1019"/>
      <c r="AZ127" s="1019"/>
      <c r="BA127" s="1019"/>
      <c r="BB127" s="1019"/>
      <c r="BC127" s="1019"/>
      <c r="BD127" s="1019"/>
      <c r="BE127" s="1020"/>
      <c r="BF127" s="1021" t="s">
        <v>456</v>
      </c>
      <c r="BG127" s="1019"/>
      <c r="BH127" s="1019"/>
      <c r="BI127" s="1019"/>
      <c r="BJ127" s="1019"/>
      <c r="BK127" s="1019"/>
      <c r="BL127" s="1020"/>
      <c r="BM127" s="1021" t="s">
        <v>457</v>
      </c>
      <c r="BN127" s="1019"/>
      <c r="BO127" s="1019"/>
      <c r="BP127" s="1019"/>
      <c r="BQ127" s="1019"/>
      <c r="BR127" s="1019"/>
      <c r="BS127" s="1020"/>
      <c r="BT127" s="1021" t="s">
        <v>458</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459</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25" customHeight="1" thickBot="1" x14ac:dyDescent="0.25">
      <c r="A128" s="1028" t="s">
        <v>460</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461</v>
      </c>
      <c r="X128" s="1030"/>
      <c r="Y128" s="1030"/>
      <c r="Z128" s="1031"/>
      <c r="AA128" s="1032">
        <v>313154</v>
      </c>
      <c r="AB128" s="1033"/>
      <c r="AC128" s="1033"/>
      <c r="AD128" s="1033"/>
      <c r="AE128" s="1034"/>
      <c r="AF128" s="1035">
        <v>320465</v>
      </c>
      <c r="AG128" s="1033"/>
      <c r="AH128" s="1033"/>
      <c r="AI128" s="1033"/>
      <c r="AJ128" s="1034"/>
      <c r="AK128" s="1035">
        <v>336397</v>
      </c>
      <c r="AL128" s="1033"/>
      <c r="AM128" s="1033"/>
      <c r="AN128" s="1033"/>
      <c r="AO128" s="1034"/>
      <c r="AP128" s="1036"/>
      <c r="AQ128" s="1037"/>
      <c r="AR128" s="1037"/>
      <c r="AS128" s="1037"/>
      <c r="AT128" s="1038"/>
      <c r="AU128" s="226"/>
      <c r="AV128" s="226"/>
      <c r="AW128" s="226"/>
      <c r="AX128" s="883" t="s">
        <v>462</v>
      </c>
      <c r="AY128" s="884"/>
      <c r="AZ128" s="884"/>
      <c r="BA128" s="884"/>
      <c r="BB128" s="884"/>
      <c r="BC128" s="884"/>
      <c r="BD128" s="884"/>
      <c r="BE128" s="885"/>
      <c r="BF128" s="1039" t="s">
        <v>122</v>
      </c>
      <c r="BG128" s="1040"/>
      <c r="BH128" s="1040"/>
      <c r="BI128" s="1040"/>
      <c r="BJ128" s="1040"/>
      <c r="BK128" s="1040"/>
      <c r="BL128" s="1041"/>
      <c r="BM128" s="1039">
        <v>12.56</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463</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24" customFormat="1" ht="26.25" customHeight="1" x14ac:dyDescent="0.2">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464</v>
      </c>
      <c r="X129" s="1058"/>
      <c r="Y129" s="1058"/>
      <c r="Z129" s="1059"/>
      <c r="AA129" s="945">
        <v>18234509</v>
      </c>
      <c r="AB129" s="946"/>
      <c r="AC129" s="946"/>
      <c r="AD129" s="946"/>
      <c r="AE129" s="947"/>
      <c r="AF129" s="948">
        <v>18192579</v>
      </c>
      <c r="AG129" s="946"/>
      <c r="AH129" s="946"/>
      <c r="AI129" s="946"/>
      <c r="AJ129" s="947"/>
      <c r="AK129" s="948">
        <v>18724454</v>
      </c>
      <c r="AL129" s="946"/>
      <c r="AM129" s="946"/>
      <c r="AN129" s="946"/>
      <c r="AO129" s="947"/>
      <c r="AP129" s="1060"/>
      <c r="AQ129" s="1061"/>
      <c r="AR129" s="1061"/>
      <c r="AS129" s="1061"/>
      <c r="AT129" s="1062"/>
      <c r="AU129" s="227"/>
      <c r="AV129" s="227"/>
      <c r="AW129" s="227"/>
      <c r="AX129" s="1052" t="s">
        <v>465</v>
      </c>
      <c r="AY129" s="910"/>
      <c r="AZ129" s="910"/>
      <c r="BA129" s="910"/>
      <c r="BB129" s="910"/>
      <c r="BC129" s="910"/>
      <c r="BD129" s="910"/>
      <c r="BE129" s="911"/>
      <c r="BF129" s="1053" t="s">
        <v>122</v>
      </c>
      <c r="BG129" s="1054"/>
      <c r="BH129" s="1054"/>
      <c r="BI129" s="1054"/>
      <c r="BJ129" s="1054"/>
      <c r="BK129" s="1054"/>
      <c r="BL129" s="1055"/>
      <c r="BM129" s="1053">
        <v>17.559999999999999</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21" t="s">
        <v>466</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467</v>
      </c>
      <c r="X130" s="1058"/>
      <c r="Y130" s="1058"/>
      <c r="Z130" s="1059"/>
      <c r="AA130" s="945">
        <v>1696615</v>
      </c>
      <c r="AB130" s="946"/>
      <c r="AC130" s="946"/>
      <c r="AD130" s="946"/>
      <c r="AE130" s="947"/>
      <c r="AF130" s="948">
        <v>1684443</v>
      </c>
      <c r="AG130" s="946"/>
      <c r="AH130" s="946"/>
      <c r="AI130" s="946"/>
      <c r="AJ130" s="947"/>
      <c r="AK130" s="948">
        <v>1649164</v>
      </c>
      <c r="AL130" s="946"/>
      <c r="AM130" s="946"/>
      <c r="AN130" s="946"/>
      <c r="AO130" s="947"/>
      <c r="AP130" s="1060"/>
      <c r="AQ130" s="1061"/>
      <c r="AR130" s="1061"/>
      <c r="AS130" s="1061"/>
      <c r="AT130" s="1062"/>
      <c r="AU130" s="227"/>
      <c r="AV130" s="227"/>
      <c r="AW130" s="227"/>
      <c r="AX130" s="1052" t="s">
        <v>468</v>
      </c>
      <c r="AY130" s="910"/>
      <c r="AZ130" s="910"/>
      <c r="BA130" s="910"/>
      <c r="BB130" s="910"/>
      <c r="BC130" s="910"/>
      <c r="BD130" s="910"/>
      <c r="BE130" s="911"/>
      <c r="BF130" s="1088">
        <v>2</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469</v>
      </c>
      <c r="X131" s="1095"/>
      <c r="Y131" s="1095"/>
      <c r="Z131" s="1096"/>
      <c r="AA131" s="991">
        <v>16537894</v>
      </c>
      <c r="AB131" s="973"/>
      <c r="AC131" s="973"/>
      <c r="AD131" s="973"/>
      <c r="AE131" s="974"/>
      <c r="AF131" s="972">
        <v>16508136</v>
      </c>
      <c r="AG131" s="973"/>
      <c r="AH131" s="973"/>
      <c r="AI131" s="973"/>
      <c r="AJ131" s="974"/>
      <c r="AK131" s="972">
        <v>17075290</v>
      </c>
      <c r="AL131" s="973"/>
      <c r="AM131" s="973"/>
      <c r="AN131" s="973"/>
      <c r="AO131" s="974"/>
      <c r="AP131" s="1097"/>
      <c r="AQ131" s="1098"/>
      <c r="AR131" s="1098"/>
      <c r="AS131" s="1098"/>
      <c r="AT131" s="1099"/>
      <c r="AU131" s="227"/>
      <c r="AV131" s="227"/>
      <c r="AW131" s="227"/>
      <c r="AX131" s="1070" t="s">
        <v>470</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077" t="s">
        <v>471</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472</v>
      </c>
      <c r="W132" s="1081"/>
      <c r="X132" s="1081"/>
      <c r="Y132" s="1081"/>
      <c r="Z132" s="1082"/>
      <c r="AA132" s="1083">
        <v>1.4510311890000001</v>
      </c>
      <c r="AB132" s="1084"/>
      <c r="AC132" s="1084"/>
      <c r="AD132" s="1084"/>
      <c r="AE132" s="1085"/>
      <c r="AF132" s="1086">
        <v>1.981168558</v>
      </c>
      <c r="AG132" s="1084"/>
      <c r="AH132" s="1084"/>
      <c r="AI132" s="1084"/>
      <c r="AJ132" s="1085"/>
      <c r="AK132" s="1086">
        <v>2.7802924579999999</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473</v>
      </c>
      <c r="W133" s="1064"/>
      <c r="X133" s="1064"/>
      <c r="Y133" s="1064"/>
      <c r="Z133" s="1065"/>
      <c r="AA133" s="1066">
        <v>1.8</v>
      </c>
      <c r="AB133" s="1067"/>
      <c r="AC133" s="1067"/>
      <c r="AD133" s="1067"/>
      <c r="AE133" s="1068"/>
      <c r="AF133" s="1066">
        <v>1.6</v>
      </c>
      <c r="AG133" s="1067"/>
      <c r="AH133" s="1067"/>
      <c r="AI133" s="1067"/>
      <c r="AJ133" s="1068"/>
      <c r="AK133" s="1066">
        <v>2</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ByWZ5CrwFpdQ1uzi8uSLWNduaUTN+l0fIAXMri/cNVAGB1bnmA9WLTwobUQ/642O2wZcChF66Wfbb4KVIm8EFA==" saltValue="KJ2b3yy1plKs27I+SqYev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474</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nMIVq8mI5WsC01gChmyyYWF8J3P54QG4Er3osQ8CQTbLNYhxoxIjwCa3P+ZrN/Huzd9vVhczGeDmS1LwE43mGg==" saltValue="i+JcxkfSpYerPDleEOEuh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YaRJZQRlXpEVyVjURSmnashSC8aK32+nfva56lsDfIl5sk6LRG8FJwhK6KfWWDIoWasnw7gTRfaA2lm0Hv42AQ==" saltValue="7d9xme5a+Fa6VFPeme65A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476</v>
      </c>
      <c r="AL6" s="260"/>
      <c r="AM6" s="260"/>
      <c r="AN6" s="260"/>
    </row>
    <row r="7" spans="1:46" ht="13.5" customHeight="1" x14ac:dyDescent="0.2">
      <c r="A7" s="259"/>
      <c r="AK7" s="262"/>
      <c r="AL7" s="263"/>
      <c r="AM7" s="263"/>
      <c r="AN7" s="264"/>
      <c r="AO7" s="1101" t="s">
        <v>477</v>
      </c>
      <c r="AP7" s="265"/>
      <c r="AQ7" s="266" t="s">
        <v>478</v>
      </c>
      <c r="AR7" s="267"/>
    </row>
    <row r="8" spans="1:46" ht="13.2" x14ac:dyDescent="0.2">
      <c r="A8" s="259"/>
      <c r="AK8" s="268"/>
      <c r="AL8" s="269"/>
      <c r="AM8" s="269"/>
      <c r="AN8" s="270"/>
      <c r="AO8" s="1102"/>
      <c r="AP8" s="271" t="s">
        <v>479</v>
      </c>
      <c r="AQ8" s="272" t="s">
        <v>480</v>
      </c>
      <c r="AR8" s="273" t="s">
        <v>481</v>
      </c>
    </row>
    <row r="9" spans="1:46" ht="13.2" x14ac:dyDescent="0.2">
      <c r="A9" s="259"/>
      <c r="AK9" s="1103" t="s">
        <v>482</v>
      </c>
      <c r="AL9" s="1104"/>
      <c r="AM9" s="1104"/>
      <c r="AN9" s="1105"/>
      <c r="AO9" s="274">
        <v>5119249</v>
      </c>
      <c r="AP9" s="274">
        <v>53061</v>
      </c>
      <c r="AQ9" s="275">
        <v>66486</v>
      </c>
      <c r="AR9" s="276">
        <v>-20.2</v>
      </c>
    </row>
    <row r="10" spans="1:46" ht="13.5" customHeight="1" x14ac:dyDescent="0.2">
      <c r="A10" s="259"/>
      <c r="AK10" s="1103" t="s">
        <v>483</v>
      </c>
      <c r="AL10" s="1104"/>
      <c r="AM10" s="1104"/>
      <c r="AN10" s="1105"/>
      <c r="AO10" s="277">
        <v>54174</v>
      </c>
      <c r="AP10" s="277">
        <v>562</v>
      </c>
      <c r="AQ10" s="278">
        <v>6147</v>
      </c>
      <c r="AR10" s="279">
        <v>-90.9</v>
      </c>
    </row>
    <row r="11" spans="1:46" ht="13.5" customHeight="1" x14ac:dyDescent="0.2">
      <c r="A11" s="259"/>
      <c r="AK11" s="1103" t="s">
        <v>484</v>
      </c>
      <c r="AL11" s="1104"/>
      <c r="AM11" s="1104"/>
      <c r="AN11" s="1105"/>
      <c r="AO11" s="277">
        <v>36017</v>
      </c>
      <c r="AP11" s="277">
        <v>373</v>
      </c>
      <c r="AQ11" s="278">
        <v>1219</v>
      </c>
      <c r="AR11" s="279">
        <v>-69.400000000000006</v>
      </c>
    </row>
    <row r="12" spans="1:46" ht="13.5" customHeight="1" x14ac:dyDescent="0.2">
      <c r="A12" s="259"/>
      <c r="AK12" s="1103" t="s">
        <v>485</v>
      </c>
      <c r="AL12" s="1104"/>
      <c r="AM12" s="1104"/>
      <c r="AN12" s="1105"/>
      <c r="AO12" s="277">
        <v>18233</v>
      </c>
      <c r="AP12" s="277">
        <v>189</v>
      </c>
      <c r="AQ12" s="278">
        <v>9</v>
      </c>
      <c r="AR12" s="279">
        <v>2000</v>
      </c>
    </row>
    <row r="13" spans="1:46" ht="13.5" customHeight="1" x14ac:dyDescent="0.2">
      <c r="A13" s="259"/>
      <c r="AK13" s="1103" t="s">
        <v>486</v>
      </c>
      <c r="AL13" s="1104"/>
      <c r="AM13" s="1104"/>
      <c r="AN13" s="1105"/>
      <c r="AO13" s="277">
        <v>263947</v>
      </c>
      <c r="AP13" s="277">
        <v>2736</v>
      </c>
      <c r="AQ13" s="278">
        <v>2955</v>
      </c>
      <c r="AR13" s="279">
        <v>-7.4</v>
      </c>
    </row>
    <row r="14" spans="1:46" ht="13.5" customHeight="1" x14ac:dyDescent="0.2">
      <c r="A14" s="259"/>
      <c r="AK14" s="1103" t="s">
        <v>487</v>
      </c>
      <c r="AL14" s="1104"/>
      <c r="AM14" s="1104"/>
      <c r="AN14" s="1105"/>
      <c r="AO14" s="277">
        <v>306673</v>
      </c>
      <c r="AP14" s="277">
        <v>3179</v>
      </c>
      <c r="AQ14" s="278">
        <v>1434</v>
      </c>
      <c r="AR14" s="279">
        <v>121.7</v>
      </c>
    </row>
    <row r="15" spans="1:46" ht="13.5" customHeight="1" x14ac:dyDescent="0.2">
      <c r="A15" s="259"/>
      <c r="AK15" s="1106" t="s">
        <v>488</v>
      </c>
      <c r="AL15" s="1107"/>
      <c r="AM15" s="1107"/>
      <c r="AN15" s="1108"/>
      <c r="AO15" s="277">
        <v>-256933</v>
      </c>
      <c r="AP15" s="277">
        <v>-2663</v>
      </c>
      <c r="AQ15" s="278">
        <v>-3102</v>
      </c>
      <c r="AR15" s="279">
        <v>-14.2</v>
      </c>
    </row>
    <row r="16" spans="1:46" ht="13.2" x14ac:dyDescent="0.2">
      <c r="A16" s="259"/>
      <c r="AK16" s="1106" t="s">
        <v>177</v>
      </c>
      <c r="AL16" s="1107"/>
      <c r="AM16" s="1107"/>
      <c r="AN16" s="1108"/>
      <c r="AO16" s="277">
        <v>5541360</v>
      </c>
      <c r="AP16" s="277">
        <v>57436</v>
      </c>
      <c r="AQ16" s="278">
        <v>75147</v>
      </c>
      <c r="AR16" s="279">
        <v>-23.6</v>
      </c>
    </row>
    <row r="17" spans="1:46" ht="13.2" x14ac:dyDescent="0.2">
      <c r="A17" s="259"/>
    </row>
    <row r="18" spans="1:46" ht="13.2" x14ac:dyDescent="0.2">
      <c r="A18" s="259"/>
      <c r="AQ18" s="280"/>
      <c r="AR18" s="280"/>
    </row>
    <row r="19" spans="1:46" ht="13.2" x14ac:dyDescent="0.2">
      <c r="A19" s="259"/>
      <c r="AK19" s="255" t="s">
        <v>489</v>
      </c>
    </row>
    <row r="20" spans="1:46" ht="13.2" x14ac:dyDescent="0.2">
      <c r="A20" s="259"/>
      <c r="AK20" s="281"/>
      <c r="AL20" s="282"/>
      <c r="AM20" s="282"/>
      <c r="AN20" s="283"/>
      <c r="AO20" s="284" t="s">
        <v>490</v>
      </c>
      <c r="AP20" s="285" t="s">
        <v>491</v>
      </c>
      <c r="AQ20" s="286" t="s">
        <v>492</v>
      </c>
      <c r="AR20" s="287"/>
    </row>
    <row r="21" spans="1:46" s="260" customFormat="1" ht="13.2" x14ac:dyDescent="0.2">
      <c r="A21" s="288"/>
      <c r="AK21" s="1109" t="s">
        <v>493</v>
      </c>
      <c r="AL21" s="1110"/>
      <c r="AM21" s="1110"/>
      <c r="AN21" s="1111"/>
      <c r="AO21" s="289">
        <v>6.07</v>
      </c>
      <c r="AP21" s="290">
        <v>6.62</v>
      </c>
      <c r="AQ21" s="291">
        <v>-0.55000000000000004</v>
      </c>
      <c r="AS21" s="292"/>
      <c r="AT21" s="288"/>
    </row>
    <row r="22" spans="1:46" s="260" customFormat="1" ht="13.2" x14ac:dyDescent="0.2">
      <c r="A22" s="288"/>
      <c r="AK22" s="1109" t="s">
        <v>494</v>
      </c>
      <c r="AL22" s="1110"/>
      <c r="AM22" s="1110"/>
      <c r="AN22" s="1111"/>
      <c r="AO22" s="293">
        <v>99.6</v>
      </c>
      <c r="AP22" s="294">
        <v>98.3</v>
      </c>
      <c r="AQ22" s="295">
        <v>1.3</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00" t="s">
        <v>495</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300"/>
      <c r="AS27" s="255"/>
      <c r="AT27" s="255"/>
    </row>
    <row r="28" spans="1:46" ht="16.2" x14ac:dyDescent="0.2">
      <c r="A28" s="256" t="s">
        <v>496</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497</v>
      </c>
      <c r="AL29" s="260"/>
      <c r="AM29" s="260"/>
      <c r="AN29" s="260"/>
      <c r="AS29" s="302"/>
    </row>
    <row r="30" spans="1:46" ht="13.5" customHeight="1" x14ac:dyDescent="0.2">
      <c r="A30" s="259"/>
      <c r="AK30" s="262"/>
      <c r="AL30" s="263"/>
      <c r="AM30" s="263"/>
      <c r="AN30" s="264"/>
      <c r="AO30" s="1101" t="s">
        <v>477</v>
      </c>
      <c r="AP30" s="265"/>
      <c r="AQ30" s="266" t="s">
        <v>478</v>
      </c>
      <c r="AR30" s="267"/>
    </row>
    <row r="31" spans="1:46" ht="13.2" x14ac:dyDescent="0.2">
      <c r="A31" s="259"/>
      <c r="AK31" s="268"/>
      <c r="AL31" s="269"/>
      <c r="AM31" s="269"/>
      <c r="AN31" s="270"/>
      <c r="AO31" s="1102"/>
      <c r="AP31" s="271" t="s">
        <v>479</v>
      </c>
      <c r="AQ31" s="272" t="s">
        <v>480</v>
      </c>
      <c r="AR31" s="273" t="s">
        <v>481</v>
      </c>
    </row>
    <row r="32" spans="1:46" ht="27" customHeight="1" x14ac:dyDescent="0.2">
      <c r="A32" s="259"/>
      <c r="AK32" s="1117" t="s">
        <v>498</v>
      </c>
      <c r="AL32" s="1118"/>
      <c r="AM32" s="1118"/>
      <c r="AN32" s="1119"/>
      <c r="AO32" s="303">
        <v>2350183</v>
      </c>
      <c r="AP32" s="303">
        <v>24360</v>
      </c>
      <c r="AQ32" s="304">
        <v>34847</v>
      </c>
      <c r="AR32" s="305">
        <v>-30.1</v>
      </c>
    </row>
    <row r="33" spans="1:46" ht="13.5" customHeight="1" x14ac:dyDescent="0.2">
      <c r="A33" s="259"/>
      <c r="AK33" s="1117" t="s">
        <v>499</v>
      </c>
      <c r="AL33" s="1118"/>
      <c r="AM33" s="1118"/>
      <c r="AN33" s="1119"/>
      <c r="AO33" s="303" t="s">
        <v>500</v>
      </c>
      <c r="AP33" s="303" t="s">
        <v>500</v>
      </c>
      <c r="AQ33" s="304" t="s">
        <v>500</v>
      </c>
      <c r="AR33" s="305" t="s">
        <v>500</v>
      </c>
    </row>
    <row r="34" spans="1:46" ht="27" customHeight="1" x14ac:dyDescent="0.2">
      <c r="A34" s="259"/>
      <c r="AK34" s="1117" t="s">
        <v>501</v>
      </c>
      <c r="AL34" s="1118"/>
      <c r="AM34" s="1118"/>
      <c r="AN34" s="1119"/>
      <c r="AO34" s="303" t="s">
        <v>500</v>
      </c>
      <c r="AP34" s="303" t="s">
        <v>500</v>
      </c>
      <c r="AQ34" s="304">
        <v>5</v>
      </c>
      <c r="AR34" s="305" t="s">
        <v>500</v>
      </c>
    </row>
    <row r="35" spans="1:46" ht="27" customHeight="1" x14ac:dyDescent="0.2">
      <c r="A35" s="259"/>
      <c r="AK35" s="1117" t="s">
        <v>502</v>
      </c>
      <c r="AL35" s="1118"/>
      <c r="AM35" s="1118"/>
      <c r="AN35" s="1119"/>
      <c r="AO35" s="303">
        <v>109328</v>
      </c>
      <c r="AP35" s="303">
        <v>1133</v>
      </c>
      <c r="AQ35" s="304">
        <v>8260</v>
      </c>
      <c r="AR35" s="305">
        <v>-86.3</v>
      </c>
    </row>
    <row r="36" spans="1:46" ht="27" customHeight="1" x14ac:dyDescent="0.2">
      <c r="A36" s="259"/>
      <c r="AK36" s="1117" t="s">
        <v>503</v>
      </c>
      <c r="AL36" s="1118"/>
      <c r="AM36" s="1118"/>
      <c r="AN36" s="1119"/>
      <c r="AO36" s="303">
        <v>15</v>
      </c>
      <c r="AP36" s="303">
        <v>0</v>
      </c>
      <c r="AQ36" s="304">
        <v>1689</v>
      </c>
      <c r="AR36" s="305">
        <v>-100</v>
      </c>
    </row>
    <row r="37" spans="1:46" ht="13.5" customHeight="1" x14ac:dyDescent="0.2">
      <c r="A37" s="259"/>
      <c r="AK37" s="1117" t="s">
        <v>504</v>
      </c>
      <c r="AL37" s="1118"/>
      <c r="AM37" s="1118"/>
      <c r="AN37" s="1119"/>
      <c r="AO37" s="303">
        <v>778</v>
      </c>
      <c r="AP37" s="303">
        <v>8</v>
      </c>
      <c r="AQ37" s="304">
        <v>748</v>
      </c>
      <c r="AR37" s="305">
        <v>-98.9</v>
      </c>
    </row>
    <row r="38" spans="1:46" ht="27" customHeight="1" x14ac:dyDescent="0.2">
      <c r="A38" s="259"/>
      <c r="AK38" s="1120" t="s">
        <v>505</v>
      </c>
      <c r="AL38" s="1121"/>
      <c r="AM38" s="1121"/>
      <c r="AN38" s="1122"/>
      <c r="AO38" s="306" t="s">
        <v>500</v>
      </c>
      <c r="AP38" s="306" t="s">
        <v>500</v>
      </c>
      <c r="AQ38" s="307">
        <v>1</v>
      </c>
      <c r="AR38" s="295" t="s">
        <v>500</v>
      </c>
      <c r="AS38" s="302"/>
    </row>
    <row r="39" spans="1:46" ht="13.2" x14ac:dyDescent="0.2">
      <c r="A39" s="259"/>
      <c r="AK39" s="1120" t="s">
        <v>506</v>
      </c>
      <c r="AL39" s="1121"/>
      <c r="AM39" s="1121"/>
      <c r="AN39" s="1122"/>
      <c r="AO39" s="303">
        <v>-336397</v>
      </c>
      <c r="AP39" s="303">
        <v>-3487</v>
      </c>
      <c r="AQ39" s="304">
        <v>-5762</v>
      </c>
      <c r="AR39" s="305">
        <v>-39.5</v>
      </c>
      <c r="AS39" s="302"/>
    </row>
    <row r="40" spans="1:46" ht="27" customHeight="1" x14ac:dyDescent="0.2">
      <c r="A40" s="259"/>
      <c r="AK40" s="1117" t="s">
        <v>507</v>
      </c>
      <c r="AL40" s="1118"/>
      <c r="AM40" s="1118"/>
      <c r="AN40" s="1119"/>
      <c r="AO40" s="303">
        <v>-1649164</v>
      </c>
      <c r="AP40" s="303">
        <v>-17094</v>
      </c>
      <c r="AQ40" s="304">
        <v>-27609</v>
      </c>
      <c r="AR40" s="305">
        <v>-38.1</v>
      </c>
      <c r="AS40" s="302"/>
    </row>
    <row r="41" spans="1:46" ht="13.2" x14ac:dyDescent="0.2">
      <c r="A41" s="259"/>
      <c r="AK41" s="1123" t="s">
        <v>287</v>
      </c>
      <c r="AL41" s="1124"/>
      <c r="AM41" s="1124"/>
      <c r="AN41" s="1125"/>
      <c r="AO41" s="303">
        <v>474743</v>
      </c>
      <c r="AP41" s="303">
        <v>4921</v>
      </c>
      <c r="AQ41" s="304">
        <v>12179</v>
      </c>
      <c r="AR41" s="305">
        <v>-59.6</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508</v>
      </c>
    </row>
    <row r="48" spans="1:46" ht="13.2" x14ac:dyDescent="0.2">
      <c r="A48" s="259"/>
      <c r="AK48" s="313" t="s">
        <v>509</v>
      </c>
      <c r="AL48" s="313"/>
      <c r="AM48" s="313"/>
      <c r="AN48" s="313"/>
      <c r="AO48" s="313"/>
      <c r="AP48" s="313"/>
      <c r="AQ48" s="314"/>
      <c r="AR48" s="313"/>
    </row>
    <row r="49" spans="1:44" ht="13.5" customHeight="1" x14ac:dyDescent="0.2">
      <c r="A49" s="259"/>
      <c r="AK49" s="315"/>
      <c r="AL49" s="316"/>
      <c r="AM49" s="1112" t="s">
        <v>477</v>
      </c>
      <c r="AN49" s="1114" t="s">
        <v>510</v>
      </c>
      <c r="AO49" s="1115"/>
      <c r="AP49" s="1115"/>
      <c r="AQ49" s="1115"/>
      <c r="AR49" s="1116"/>
    </row>
    <row r="50" spans="1:44" ht="13.2" x14ac:dyDescent="0.2">
      <c r="A50" s="259"/>
      <c r="AK50" s="317"/>
      <c r="AL50" s="318"/>
      <c r="AM50" s="1113"/>
      <c r="AN50" s="319" t="s">
        <v>511</v>
      </c>
      <c r="AO50" s="320" t="s">
        <v>512</v>
      </c>
      <c r="AP50" s="321" t="s">
        <v>513</v>
      </c>
      <c r="AQ50" s="322" t="s">
        <v>514</v>
      </c>
      <c r="AR50" s="323" t="s">
        <v>515</v>
      </c>
    </row>
    <row r="51" spans="1:44" ht="13.2" x14ac:dyDescent="0.2">
      <c r="A51" s="259"/>
      <c r="AK51" s="315" t="s">
        <v>516</v>
      </c>
      <c r="AL51" s="316"/>
      <c r="AM51" s="324">
        <v>1638195</v>
      </c>
      <c r="AN51" s="325">
        <v>17273</v>
      </c>
      <c r="AO51" s="326">
        <v>-20.3</v>
      </c>
      <c r="AP51" s="327">
        <v>45588</v>
      </c>
      <c r="AQ51" s="328">
        <v>8.6999999999999993</v>
      </c>
      <c r="AR51" s="329">
        <v>-29</v>
      </c>
    </row>
    <row r="52" spans="1:44" ht="13.2" x14ac:dyDescent="0.2">
      <c r="A52" s="259"/>
      <c r="AK52" s="330"/>
      <c r="AL52" s="331" t="s">
        <v>517</v>
      </c>
      <c r="AM52" s="332">
        <v>977805</v>
      </c>
      <c r="AN52" s="333">
        <v>10310</v>
      </c>
      <c r="AO52" s="334">
        <v>-33.5</v>
      </c>
      <c r="AP52" s="335">
        <v>24150</v>
      </c>
      <c r="AQ52" s="336">
        <v>3.4</v>
      </c>
      <c r="AR52" s="337">
        <v>-36.9</v>
      </c>
    </row>
    <row r="53" spans="1:44" ht="13.2" x14ac:dyDescent="0.2">
      <c r="A53" s="259"/>
      <c r="AK53" s="315" t="s">
        <v>518</v>
      </c>
      <c r="AL53" s="316"/>
      <c r="AM53" s="324">
        <v>2214424</v>
      </c>
      <c r="AN53" s="325">
        <v>23220</v>
      </c>
      <c r="AO53" s="326">
        <v>34.4</v>
      </c>
      <c r="AP53" s="327">
        <v>45483</v>
      </c>
      <c r="AQ53" s="328">
        <v>-0.2</v>
      </c>
      <c r="AR53" s="329">
        <v>34.6</v>
      </c>
    </row>
    <row r="54" spans="1:44" ht="13.2" x14ac:dyDescent="0.2">
      <c r="A54" s="259"/>
      <c r="AK54" s="330"/>
      <c r="AL54" s="331" t="s">
        <v>517</v>
      </c>
      <c r="AM54" s="332">
        <v>1213610</v>
      </c>
      <c r="AN54" s="333">
        <v>12726</v>
      </c>
      <c r="AO54" s="334">
        <v>23.4</v>
      </c>
      <c r="AP54" s="335">
        <v>24241</v>
      </c>
      <c r="AQ54" s="336">
        <v>0.4</v>
      </c>
      <c r="AR54" s="337">
        <v>23</v>
      </c>
    </row>
    <row r="55" spans="1:44" ht="13.2" x14ac:dyDescent="0.2">
      <c r="A55" s="259"/>
      <c r="AK55" s="315" t="s">
        <v>519</v>
      </c>
      <c r="AL55" s="316"/>
      <c r="AM55" s="324">
        <v>2475884</v>
      </c>
      <c r="AN55" s="325">
        <v>25831</v>
      </c>
      <c r="AO55" s="326">
        <v>11.2</v>
      </c>
      <c r="AP55" s="327">
        <v>45945</v>
      </c>
      <c r="AQ55" s="328">
        <v>1</v>
      </c>
      <c r="AR55" s="329">
        <v>10.199999999999999</v>
      </c>
    </row>
    <row r="56" spans="1:44" ht="13.2" x14ac:dyDescent="0.2">
      <c r="A56" s="259"/>
      <c r="AK56" s="330"/>
      <c r="AL56" s="331" t="s">
        <v>517</v>
      </c>
      <c r="AM56" s="332">
        <v>1539107</v>
      </c>
      <c r="AN56" s="333">
        <v>16057</v>
      </c>
      <c r="AO56" s="334">
        <v>26.2</v>
      </c>
      <c r="AP56" s="335">
        <v>25180</v>
      </c>
      <c r="AQ56" s="336">
        <v>3.9</v>
      </c>
      <c r="AR56" s="337">
        <v>22.3</v>
      </c>
    </row>
    <row r="57" spans="1:44" ht="13.2" x14ac:dyDescent="0.2">
      <c r="A57" s="259"/>
      <c r="AK57" s="315" t="s">
        <v>520</v>
      </c>
      <c r="AL57" s="316"/>
      <c r="AM57" s="324">
        <v>3805110</v>
      </c>
      <c r="AN57" s="325">
        <v>39543</v>
      </c>
      <c r="AO57" s="326">
        <v>53.1</v>
      </c>
      <c r="AP57" s="327">
        <v>44475</v>
      </c>
      <c r="AQ57" s="328">
        <v>-3.2</v>
      </c>
      <c r="AR57" s="329">
        <v>56.3</v>
      </c>
    </row>
    <row r="58" spans="1:44" ht="13.2" x14ac:dyDescent="0.2">
      <c r="A58" s="259"/>
      <c r="AK58" s="330"/>
      <c r="AL58" s="331" t="s">
        <v>517</v>
      </c>
      <c r="AM58" s="332">
        <v>3092924</v>
      </c>
      <c r="AN58" s="333">
        <v>32142</v>
      </c>
      <c r="AO58" s="334">
        <v>100.2</v>
      </c>
      <c r="AP58" s="335">
        <v>24780</v>
      </c>
      <c r="AQ58" s="336">
        <v>-1.6</v>
      </c>
      <c r="AR58" s="337">
        <v>101.8</v>
      </c>
    </row>
    <row r="59" spans="1:44" ht="13.2" x14ac:dyDescent="0.2">
      <c r="A59" s="259"/>
      <c r="AK59" s="315" t="s">
        <v>521</v>
      </c>
      <c r="AL59" s="316"/>
      <c r="AM59" s="324">
        <v>2124270</v>
      </c>
      <c r="AN59" s="325">
        <v>22018</v>
      </c>
      <c r="AO59" s="326">
        <v>-44.3</v>
      </c>
      <c r="AP59" s="327">
        <v>45982</v>
      </c>
      <c r="AQ59" s="328">
        <v>3.4</v>
      </c>
      <c r="AR59" s="329">
        <v>-47.7</v>
      </c>
    </row>
    <row r="60" spans="1:44" ht="13.2" x14ac:dyDescent="0.2">
      <c r="A60" s="259"/>
      <c r="AK60" s="330"/>
      <c r="AL60" s="331" t="s">
        <v>517</v>
      </c>
      <c r="AM60" s="332">
        <v>1867411</v>
      </c>
      <c r="AN60" s="333">
        <v>19356</v>
      </c>
      <c r="AO60" s="334">
        <v>-39.799999999999997</v>
      </c>
      <c r="AP60" s="335">
        <v>25583</v>
      </c>
      <c r="AQ60" s="336">
        <v>3.2</v>
      </c>
      <c r="AR60" s="337">
        <v>-43</v>
      </c>
    </row>
    <row r="61" spans="1:44" ht="13.2" x14ac:dyDescent="0.2">
      <c r="A61" s="259"/>
      <c r="AK61" s="315" t="s">
        <v>522</v>
      </c>
      <c r="AL61" s="338"/>
      <c r="AM61" s="324">
        <v>2451577</v>
      </c>
      <c r="AN61" s="325">
        <v>25577</v>
      </c>
      <c r="AO61" s="326">
        <v>6.8</v>
      </c>
      <c r="AP61" s="327">
        <v>45495</v>
      </c>
      <c r="AQ61" s="339">
        <v>1.9</v>
      </c>
      <c r="AR61" s="329">
        <v>4.9000000000000004</v>
      </c>
    </row>
    <row r="62" spans="1:44" ht="13.2" x14ac:dyDescent="0.2">
      <c r="A62" s="259"/>
      <c r="AK62" s="330"/>
      <c r="AL62" s="331" t="s">
        <v>517</v>
      </c>
      <c r="AM62" s="332">
        <v>1738171</v>
      </c>
      <c r="AN62" s="333">
        <v>18118</v>
      </c>
      <c r="AO62" s="334">
        <v>15.3</v>
      </c>
      <c r="AP62" s="335">
        <v>24787</v>
      </c>
      <c r="AQ62" s="336">
        <v>1.9</v>
      </c>
      <c r="AR62" s="337">
        <v>13.4</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fS9mTbD1wkRj34UMOM81IWszH2EEMNDvwbb+Sx6qXIoAKhMHMnKAzdMPtCKkKLgOp0E0rlF2Ta8C1C87MEzirw==" saltValue="iP6Ii6wsJ1VdYRBx04sl4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474</v>
      </c>
    </row>
    <row r="121" spans="125:125" ht="13.5" hidden="1" customHeight="1" x14ac:dyDescent="0.2">
      <c r="DU121" s="253"/>
    </row>
  </sheetData>
  <sheetProtection algorithmName="SHA-512" hashValue="34iF9srarMrAZP9dAzIkhaUz2p7t4+vx2em++n1pcEJut7lieZ+8p4Xuol2wUxLJT9PIzYtJFJeFewjkLcLI5w==" saltValue="+bquInzK3de5/th3mLcrL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474</v>
      </c>
    </row>
  </sheetData>
  <sheetProtection algorithmName="SHA-512" hashValue="KprMM2KAaXHJaOEcclvdXcWv1jbBvgPggXj7j/LeoPyNlxTzB/CAFial5n5EPUCqJJckOxBUJt7X2DniLhV17Q==" saltValue="pdqkPno3uoLD/vgchpcs2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26" t="s">
        <v>3</v>
      </c>
      <c r="D47" s="1126"/>
      <c r="E47" s="1127"/>
      <c r="F47" s="11">
        <v>18.27</v>
      </c>
      <c r="G47" s="12">
        <v>18.600000000000001</v>
      </c>
      <c r="H47" s="12">
        <v>22.81</v>
      </c>
      <c r="I47" s="12">
        <v>25.64</v>
      </c>
      <c r="J47" s="13">
        <v>23.27</v>
      </c>
    </row>
    <row r="48" spans="2:10" ht="57.75" customHeight="1" x14ac:dyDescent="0.2">
      <c r="B48" s="14"/>
      <c r="C48" s="1128" t="s">
        <v>4</v>
      </c>
      <c r="D48" s="1128"/>
      <c r="E48" s="1129"/>
      <c r="F48" s="15">
        <v>7.31</v>
      </c>
      <c r="G48" s="16">
        <v>7.58</v>
      </c>
      <c r="H48" s="16">
        <v>10.5</v>
      </c>
      <c r="I48" s="16">
        <v>13.81</v>
      </c>
      <c r="J48" s="17">
        <v>9.1300000000000008</v>
      </c>
    </row>
    <row r="49" spans="2:10" ht="57.75" customHeight="1" thickBot="1" x14ac:dyDescent="0.25">
      <c r="B49" s="18"/>
      <c r="C49" s="1130" t="s">
        <v>5</v>
      </c>
      <c r="D49" s="1130"/>
      <c r="E49" s="1131"/>
      <c r="F49" s="19">
        <v>0.3</v>
      </c>
      <c r="G49" s="20">
        <v>1.39</v>
      </c>
      <c r="H49" s="20">
        <v>9.2100000000000009</v>
      </c>
      <c r="I49" s="20">
        <v>6.06</v>
      </c>
      <c r="J49" s="21" t="s">
        <v>529</v>
      </c>
    </row>
    <row r="50" spans="2:10" ht="13.2" x14ac:dyDescent="0.2"/>
  </sheetData>
  <sheetProtection algorithmName="SHA-512" hashValue="Iw/D/PZTFuM5ObhxO0woeeFVcfRIH4nwYAemRi2BC/iI+N4Hcb6R9UrBIwz4P/vp/YWlV92kXb+YT1Gp4ExWFA==" saltValue="QWOe+fBdSjdCjcTsrJYJA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平田 歩夢</cp:lastModifiedBy>
  <cp:lastPrinted>2025-03-17T05:51:00Z</cp:lastPrinted>
  <dcterms:created xsi:type="dcterms:W3CDTF">2025-02-19T01:40:42Z</dcterms:created>
  <dcterms:modified xsi:type="dcterms:W3CDTF">2025-11-17T05:53:48Z</dcterms:modified>
  <cp:category/>
</cp:coreProperties>
</file>